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<sst xmlns="http://schemas.openxmlformats.org/spreadsheetml/2006/main" count="354" uniqueCount="135">
  <si>
    <t xml:space="preserve">DMU31961 </t>
  </si>
  <si>
    <t xml:space="preserve">D </t>
  </si>
  <si>
    <t xml:space="preserve">aaccAAAGCGTTTacaa </t>
  </si>
  <si>
    <t xml:space="preserve">taaaAAACGGTTAtagc </t>
  </si>
  <si>
    <t xml:space="preserve">ctggAAGGGGTTAaaag </t>
  </si>
  <si>
    <t xml:space="preserve">R </t>
  </si>
  <si>
    <t xml:space="preserve">aagcAAAGGGTTTaaga </t>
  </si>
  <si>
    <t xml:space="preserve">gggcAAAGCGTTTagct </t>
  </si>
  <si>
    <t xml:space="preserve">tcccAAAGGCTTTcgaa </t>
  </si>
  <si>
    <t xml:space="preserve">tcgtAACGGGTTTgagg </t>
  </si>
  <si>
    <t xml:space="preserve">gcaaAAAGGGTTTcgaa </t>
  </si>
  <si>
    <t xml:space="preserve">ttgtAAGGGGTTTttat </t>
  </si>
  <si>
    <t xml:space="preserve">gcgaAAAGGGTTCtcca </t>
  </si>
  <si>
    <t xml:space="preserve">ttaaAAAGCGTTTattt </t>
  </si>
  <si>
    <t xml:space="preserve">gacaAACGGGTTTtggg </t>
  </si>
  <si>
    <t xml:space="preserve">agaaAAAGGGTTTgtat </t>
  </si>
  <si>
    <t xml:space="preserve">catcAATGGGTTAagga </t>
  </si>
  <si>
    <t xml:space="preserve">cagcAAAGCGTTTtacg </t>
  </si>
  <si>
    <t xml:space="preserve">tttaAAAGGGTTAaaga </t>
  </si>
  <si>
    <t xml:space="preserve">gaaaAAAGGGTTCcgag </t>
  </si>
  <si>
    <t xml:space="preserve">ttcaAATGGGTTTatgg </t>
  </si>
  <si>
    <t xml:space="preserve">aatgAAAGGCTTTattg </t>
  </si>
  <si>
    <t xml:space="preserve">aatcTAAGGGTTAtagg </t>
  </si>
  <si>
    <t xml:space="preserve">ggtgAAAGGGTTCtatt </t>
  </si>
  <si>
    <t xml:space="preserve">aacaAAAGGGTTTggag </t>
  </si>
  <si>
    <t xml:space="preserve">ggctTAAGGGTTTggtt </t>
  </si>
  <si>
    <t xml:space="preserve">acttAATGGGTTTcagg </t>
  </si>
  <si>
    <t xml:space="preserve">ttaaAAGGGGTTAaagc </t>
  </si>
  <si>
    <t xml:space="preserve">gttaAAAGGGGTTaaag </t>
  </si>
  <si>
    <t xml:space="preserve">tatcAAAGGGTTGcgat </t>
  </si>
  <si>
    <t xml:space="preserve">ggagAACGGGTTTatct </t>
  </si>
  <si>
    <t xml:space="preserve">caccAATGGGTTTcttt </t>
  </si>
  <si>
    <t xml:space="preserve">agagAAAGGCTTTtcaa </t>
  </si>
  <si>
    <t xml:space="preserve">aaggAACGGGTTTcggc </t>
  </si>
  <si>
    <t xml:space="preserve">tggaAAGGGGTTTtacg </t>
  </si>
  <si>
    <t xml:space="preserve">atggAAAGGGGTTttac </t>
  </si>
  <si>
    <t xml:space="preserve">gcagAAGGGGTTAtgga </t>
  </si>
  <si>
    <t xml:space="preserve">ggaaAAGGGGTTActtc </t>
  </si>
  <si>
    <t xml:space="preserve">aggaAAAGGGGTTactt </t>
  </si>
  <si>
    <t xml:space="preserve">ttgcAAAGGGTTGagtt </t>
  </si>
  <si>
    <t xml:space="preserve">cttaAACGGGTTAaatc </t>
  </si>
  <si>
    <t xml:space="preserve">agacAAAGGGTTGcagc </t>
  </si>
  <si>
    <t xml:space="preserve">gaagAAAGGGTTAataa </t>
  </si>
  <si>
    <t xml:space="preserve">ttagAATGGGTTTtatt </t>
  </si>
  <si>
    <t xml:space="preserve">aatgAAAGGCTTTctgt </t>
  </si>
  <si>
    <t xml:space="preserve">caacAAAGGGTGAttat </t>
  </si>
  <si>
    <t xml:space="preserve">atcaAATGGGTTAatgt </t>
  </si>
  <si>
    <t xml:space="preserve">catgAAGGGGTTAgggg </t>
  </si>
  <si>
    <t xml:space="preserve">actcAAAGCGTTTtgct </t>
  </si>
  <si>
    <t xml:space="preserve">caacAAAGGGTTAgtaa </t>
  </si>
  <si>
    <t xml:space="preserve">acgcAAAGGGGTAtcat </t>
  </si>
  <si>
    <t xml:space="preserve">acatTAAGGGTTAtgcg </t>
  </si>
  <si>
    <t xml:space="preserve">gggcAAGGGGTTTcgag </t>
  </si>
  <si>
    <t xml:space="preserve">tgaaAAACGGTTTgcga </t>
  </si>
  <si>
    <t xml:space="preserve">atgcAAAGGGGTAaata </t>
  </si>
  <si>
    <t xml:space="preserve">taaaAACGGGTTTtcgt </t>
  </si>
  <si>
    <t xml:space="preserve">tgttAAAGGGTTTgtga </t>
  </si>
  <si>
    <t xml:space="preserve">cccaAAACGGTTTcagt </t>
  </si>
  <si>
    <t xml:space="preserve">gtggAAAGGGTTAtttg </t>
  </si>
  <si>
    <t xml:space="preserve">aattTAAGGGTTTtttt </t>
  </si>
  <si>
    <t xml:space="preserve">aagcAATGGGTTAtttc </t>
  </si>
  <si>
    <t xml:space="preserve">gacaAAAGCGTTTcttt </t>
  </si>
  <si>
    <t xml:space="preserve">ggcgAAAGGGGTTtgga </t>
  </si>
  <si>
    <t xml:space="preserve">gcgaAAGGGGTTTggat </t>
  </si>
  <si>
    <t xml:space="preserve">tcaaAAAGCGTTAagtg </t>
  </si>
  <si>
    <t xml:space="preserve">cgtgAAAGGGTGAagct </t>
  </si>
  <si>
    <t xml:space="preserve">tgtgAAAGGGTTAagaa </t>
  </si>
  <si>
    <t xml:space="preserve">agttAAAGGCTTTcgag </t>
  </si>
  <si>
    <t xml:space="preserve">ttgaAACGGGTTAggag </t>
  </si>
  <si>
    <t xml:space="preserve">tgaaAAAGGGTTCaagt </t>
  </si>
  <si>
    <t xml:space="preserve">cacaAAAGGGTGTtgtt </t>
  </si>
  <si>
    <t xml:space="preserve">aagtAAAGGCTTAaatt </t>
  </si>
  <si>
    <t xml:space="preserve">aagaAAAGGCTTTtcgt </t>
  </si>
  <si>
    <t xml:space="preserve">taccAATGGGTTAttga </t>
  </si>
  <si>
    <t xml:space="preserve">attgTAAGGGTTTatct </t>
  </si>
  <si>
    <t xml:space="preserve">tttgAAAGGGTTCaaga </t>
  </si>
  <si>
    <t xml:space="preserve">actaAAAGGGTTTtggg </t>
  </si>
  <si>
    <t xml:space="preserve">tacaAATGGGTTAatac </t>
  </si>
  <si>
    <t xml:space="preserve">acttAAAGGCTTTatta </t>
  </si>
  <si>
    <t xml:space="preserve">caccAAAGGGTTAatgg </t>
  </si>
  <si>
    <t xml:space="preserve">attaAATGGGTTAttcg </t>
  </si>
  <si>
    <t xml:space="preserve">ttgaAAAGCGTTTgttg </t>
  </si>
  <si>
    <t xml:space="preserve">cccaAAAGGGGTAaaag </t>
  </si>
  <si>
    <t xml:space="preserve">acaaAAACGGTTTccat </t>
  </si>
  <si>
    <t xml:space="preserve">aactAAACGGTTAaagc </t>
  </si>
  <si>
    <t xml:space="preserve">cgccAATGGGTTAattt </t>
  </si>
  <si>
    <t xml:space="preserve">tttcAAAGGGGTAtgca </t>
  </si>
  <si>
    <t xml:space="preserve">ttcaAATGGGTTTcatt </t>
  </si>
  <si>
    <t xml:space="preserve">aggcTAAGGGTTTacaa </t>
  </si>
  <si>
    <t xml:space="preserve">tggtAATGGGTTAtctt </t>
  </si>
  <si>
    <t xml:space="preserve">aaatAAAGGGTTAattc </t>
  </si>
  <si>
    <t xml:space="preserve">gttaAACGGGTTAacta </t>
  </si>
  <si>
    <t xml:space="preserve">tctgAAAGCGTTTcctt </t>
  </si>
  <si>
    <t xml:space="preserve">actgAAGGGGTTAttta </t>
  </si>
  <si>
    <t xml:space="preserve">gaaaAAAGGGTTGgcgg </t>
  </si>
  <si>
    <t xml:space="preserve">ccgaAAAGGGTTTaatt </t>
  </si>
  <si>
    <t xml:space="preserve">tgagAAGGGGTTTccaa </t>
  </si>
  <si>
    <t xml:space="preserve">tgacAAACGGTTAattg </t>
  </si>
  <si>
    <t xml:space="preserve">tgaaAAAGGGTTTttcg </t>
  </si>
  <si>
    <t xml:space="preserve">cctgAAAGGGGTAatta </t>
  </si>
  <si>
    <t xml:space="preserve">cactAACCGGTTTccac </t>
  </si>
  <si>
    <t xml:space="preserve">tggaAACCGGTTAgtgg </t>
  </si>
  <si>
    <t xml:space="preserve">tgtgAAACGGTTTtggg </t>
  </si>
  <si>
    <t xml:space="preserve">aggcAAAGGCTTTacgg </t>
  </si>
  <si>
    <t xml:space="preserve">ttacAAAGGGTGTattg </t>
  </si>
  <si>
    <t xml:space="preserve">tggcAAAGGGTTAgggc </t>
  </si>
  <si>
    <t xml:space="preserve">ttgaAAAGGGTTGcgct </t>
  </si>
  <si>
    <t xml:space="preserve">ccaaAAAGGGTTCcttc </t>
  </si>
  <si>
    <t xml:space="preserve">gggcAAACGGTTTgtcg </t>
  </si>
  <si>
    <t xml:space="preserve">map </t>
  </si>
  <si>
    <t xml:space="preserve">strand </t>
  </si>
  <si>
    <t xml:space="preserve">start </t>
  </si>
  <si>
    <t xml:space="preserve">end </t>
  </si>
  <si>
    <t xml:space="preserve">sequence </t>
  </si>
  <si>
    <t xml:space="preserve">score </t>
  </si>
  <si>
    <t>ln(P)</t>
  </si>
  <si>
    <t>Anno</t>
  </si>
  <si>
    <t>IAB7a</t>
  </si>
  <si>
    <t>IAB6</t>
  </si>
  <si>
    <t>IAB5</t>
  </si>
  <si>
    <t>IAB2</t>
  </si>
  <si>
    <t>Avg dis</t>
  </si>
  <si>
    <t>Average</t>
  </si>
  <si>
    <t>Ratio</t>
  </si>
  <si>
    <t>BX-C</t>
  </si>
  <si>
    <t xml:space="preserve">Patser start </t>
  </si>
  <si>
    <t xml:space="preserve">Patser end </t>
  </si>
  <si>
    <t>Dis R</t>
  </si>
  <si>
    <t>Dis L</t>
  </si>
  <si>
    <t>Avg dis En</t>
  </si>
  <si>
    <t>Drewell Supplementary table 1</t>
  </si>
  <si>
    <t>Enhancers</t>
  </si>
  <si>
    <t>IAB8</t>
  </si>
  <si>
    <t>IAB7b</t>
  </si>
  <si>
    <t>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</si>
</sst>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"/>
    <numFmt numFmtId="171" formatCode="0.0000000000E+00"/>
    <numFmt numFmtId="172" formatCode="0.E+00"/>
    <numFmt numFmtId="173" formatCode="0.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168" fontId="32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/>
    </xf>
    <xf numFmtId="2" fontId="0" fillId="16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9" borderId="0" xfId="0" applyNumberFormat="1" applyFont="1" applyFill="1" applyAlignment="1">
      <alignment/>
    </xf>
    <xf numFmtId="2" fontId="0" fillId="10" borderId="0" xfId="0" applyNumberFormat="1" applyFont="1" applyFill="1" applyAlignment="1">
      <alignment/>
    </xf>
    <xf numFmtId="0" fontId="32" fillId="0" borderId="0" xfId="0" applyFont="1" applyAlignment="1">
      <alignment vertical="top" wrapText="1"/>
    </xf>
    <xf numFmtId="2" fontId="32" fillId="0" borderId="0" xfId="0" applyNumberFormat="1" applyFont="1" applyAlignment="1">
      <alignment horizontal="right"/>
    </xf>
    <xf numFmtId="0" fontId="32" fillId="10" borderId="0" xfId="0" applyFont="1" applyFill="1" applyAlignment="1">
      <alignment vertical="top" wrapText="1"/>
    </xf>
    <xf numFmtId="0" fontId="32" fillId="8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10" borderId="0" xfId="0" applyFont="1" applyFill="1" applyAlignment="1">
      <alignment horizontal="left" vertical="top" wrapText="1"/>
    </xf>
    <xf numFmtId="0" fontId="0" fillId="10" borderId="0" xfId="0" applyFont="1" applyFill="1" applyAlignment="1">
      <alignment/>
    </xf>
    <xf numFmtId="168" fontId="0" fillId="10" borderId="0" xfId="0" applyNumberFormat="1" applyFont="1" applyFill="1" applyAlignment="1">
      <alignment/>
    </xf>
    <xf numFmtId="0" fontId="0" fillId="8" borderId="0" xfId="0" applyFont="1" applyFill="1" applyAlignment="1">
      <alignment vertical="top" wrapText="1"/>
    </xf>
    <xf numFmtId="0" fontId="0" fillId="8" borderId="0" xfId="0" applyFont="1" applyFill="1" applyAlignment="1">
      <alignment horizontal="left" vertical="top" wrapText="1"/>
    </xf>
    <xf numFmtId="0" fontId="0" fillId="8" borderId="0" xfId="0" applyFont="1" applyFill="1" applyAlignment="1">
      <alignment/>
    </xf>
    <xf numFmtId="168" fontId="0" fillId="8" borderId="0" xfId="0" applyNumberFormat="1" applyFont="1" applyFill="1" applyAlignment="1">
      <alignment/>
    </xf>
    <xf numFmtId="2" fontId="0" fillId="8" borderId="0" xfId="0" applyNumberFormat="1" applyFont="1" applyFill="1" applyAlignment="1">
      <alignment/>
    </xf>
    <xf numFmtId="1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3" fontId="32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2:N109" totalsRowShown="0">
  <autoFilter ref="A2:N109"/>
  <tableColumns count="14">
    <tableColumn id="1" name="map "/>
    <tableColumn id="2" name="strand "/>
    <tableColumn id="3" name="Patser start "/>
    <tableColumn id="4" name="Patser end "/>
    <tableColumn id="5" name="start "/>
    <tableColumn id="6" name="end "/>
    <tableColumn id="7" name="sequence "/>
    <tableColumn id="8" name="score "/>
    <tableColumn id="9" name="ln(P)"/>
    <tableColumn id="10" name="Anno"/>
    <tableColumn id="11" name="Dis R"/>
    <tableColumn id="12" name="Dis L"/>
    <tableColumn id="13" name="Avg dis"/>
    <tableColumn id="14" name="Avg dis En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1">
      <selection activeCell="O116" sqref="O116"/>
    </sheetView>
  </sheetViews>
  <sheetFormatPr defaultColWidth="9.140625" defaultRowHeight="20.25" customHeight="1"/>
  <cols>
    <col min="1" max="1" width="11.421875" style="1" customWidth="1"/>
    <col min="2" max="2" width="9.140625" style="1" customWidth="1"/>
    <col min="3" max="3" width="13.57421875" style="4" customWidth="1"/>
    <col min="4" max="4" width="13.00390625" style="4" customWidth="1"/>
    <col min="5" max="6" width="11.421875" style="4" customWidth="1"/>
    <col min="7" max="7" width="21.421875" style="1" customWidth="1"/>
    <col min="8" max="8" width="8.28125" style="1" customWidth="1"/>
    <col min="9" max="9" width="7.421875" style="1" customWidth="1"/>
    <col min="10" max="10" width="8.57421875" style="1" customWidth="1"/>
    <col min="11" max="12" width="10.00390625" style="1" customWidth="1"/>
    <col min="13" max="13" width="10.00390625" style="7" customWidth="1"/>
    <col min="14" max="14" width="10.00390625" style="9" customWidth="1"/>
    <col min="15" max="15" width="11.421875" style="1" customWidth="1"/>
    <col min="16" max="16" width="11.421875" style="28" customWidth="1"/>
    <col min="17" max="16384" width="9.140625" style="1" customWidth="1"/>
  </cols>
  <sheetData>
    <row r="1" ht="19.5" customHeight="1">
      <c r="A1" s="1" t="s">
        <v>130</v>
      </c>
    </row>
    <row r="2" spans="1:16" s="4" customFormat="1" ht="19.5" customHeight="1">
      <c r="A2" s="3" t="s">
        <v>109</v>
      </c>
      <c r="B2" s="3" t="s">
        <v>110</v>
      </c>
      <c r="C2" s="3" t="s">
        <v>125</v>
      </c>
      <c r="D2" s="3" t="s">
        <v>126</v>
      </c>
      <c r="E2" s="3" t="s">
        <v>111</v>
      </c>
      <c r="F2" s="3" t="s">
        <v>112</v>
      </c>
      <c r="G2" s="3" t="s">
        <v>113</v>
      </c>
      <c r="H2" s="3" t="s">
        <v>114</v>
      </c>
      <c r="I2" s="3" t="s">
        <v>115</v>
      </c>
      <c r="J2" s="3" t="s">
        <v>116</v>
      </c>
      <c r="K2" s="3" t="s">
        <v>127</v>
      </c>
      <c r="L2" s="3" t="s">
        <v>128</v>
      </c>
      <c r="M2" s="6" t="s">
        <v>121</v>
      </c>
      <c r="N2" s="8" t="s">
        <v>129</v>
      </c>
      <c r="P2" s="29"/>
    </row>
    <row r="3" ht="19.5" customHeight="1">
      <c r="N3" s="8"/>
    </row>
    <row r="4" spans="1:13" ht="19.5" customHeight="1">
      <c r="A4" s="2" t="s">
        <v>0</v>
      </c>
      <c r="B4" s="2" t="s">
        <v>1</v>
      </c>
      <c r="C4" s="5">
        <v>-326881</v>
      </c>
      <c r="D4" s="5">
        <v>-326873</v>
      </c>
      <c r="E4" s="5">
        <f aca="true" t="shared" si="0" ref="E4:E35">338234+C4</f>
        <v>11353</v>
      </c>
      <c r="F4" s="5">
        <f aca="true" t="shared" si="1" ref="F4:F35">338234+D4</f>
        <v>11361</v>
      </c>
      <c r="G4" s="2" t="s">
        <v>2</v>
      </c>
      <c r="H4" s="2">
        <v>6.67</v>
      </c>
      <c r="I4" s="2">
        <v>-9.42</v>
      </c>
      <c r="L4" s="1">
        <f aca="true" t="shared" si="2" ref="L4:L35">E5-E4</f>
        <v>5856</v>
      </c>
      <c r="M4" s="7">
        <f aca="true" t="shared" si="3" ref="M4:M35">AVERAGE(K4:L4)</f>
        <v>5856</v>
      </c>
    </row>
    <row r="5" spans="1:13" ht="19.5" customHeight="1">
      <c r="A5" s="2" t="s">
        <v>0</v>
      </c>
      <c r="B5" s="2" t="s">
        <v>1</v>
      </c>
      <c r="C5" s="5">
        <v>-321025</v>
      </c>
      <c r="D5" s="5">
        <v>-321017</v>
      </c>
      <c r="E5" s="5">
        <f t="shared" si="0"/>
        <v>17209</v>
      </c>
      <c r="F5" s="5">
        <f t="shared" si="1"/>
        <v>17217</v>
      </c>
      <c r="G5" s="2" t="s">
        <v>3</v>
      </c>
      <c r="H5" s="2">
        <v>7.1</v>
      </c>
      <c r="I5" s="2">
        <v>-10.59</v>
      </c>
      <c r="K5" s="1">
        <f aca="true" t="shared" si="4" ref="K5:K36">E5-E4</f>
        <v>5856</v>
      </c>
      <c r="L5" s="1">
        <f t="shared" si="2"/>
        <v>136</v>
      </c>
      <c r="M5" s="7">
        <f t="shared" si="3"/>
        <v>2996</v>
      </c>
    </row>
    <row r="6" spans="1:13" ht="19.5" customHeight="1">
      <c r="A6" s="2" t="s">
        <v>0</v>
      </c>
      <c r="B6" s="2" t="s">
        <v>1</v>
      </c>
      <c r="C6" s="5">
        <v>-320889</v>
      </c>
      <c r="D6" s="5">
        <v>-320881</v>
      </c>
      <c r="E6" s="5">
        <f t="shared" si="0"/>
        <v>17345</v>
      </c>
      <c r="F6" s="5">
        <f t="shared" si="1"/>
        <v>17353</v>
      </c>
      <c r="G6" s="2" t="s">
        <v>4</v>
      </c>
      <c r="H6" s="2">
        <v>6.78</v>
      </c>
      <c r="I6" s="2">
        <v>-9.89</v>
      </c>
      <c r="K6" s="1">
        <f t="shared" si="4"/>
        <v>136</v>
      </c>
      <c r="L6" s="1">
        <f t="shared" si="2"/>
        <v>25</v>
      </c>
      <c r="M6" s="7">
        <f t="shared" si="3"/>
        <v>80.5</v>
      </c>
    </row>
    <row r="7" spans="1:13" ht="19.5" customHeight="1">
      <c r="A7" s="2" t="s">
        <v>0</v>
      </c>
      <c r="B7" s="2" t="s">
        <v>5</v>
      </c>
      <c r="C7" s="5">
        <v>-320864</v>
      </c>
      <c r="D7" s="5">
        <v>-320856</v>
      </c>
      <c r="E7" s="5">
        <f t="shared" si="0"/>
        <v>17370</v>
      </c>
      <c r="F7" s="5">
        <f t="shared" si="1"/>
        <v>17378</v>
      </c>
      <c r="G7" s="2" t="s">
        <v>6</v>
      </c>
      <c r="H7" s="2">
        <v>7.78</v>
      </c>
      <c r="I7" s="2">
        <v>-11.37</v>
      </c>
      <c r="K7" s="1">
        <f t="shared" si="4"/>
        <v>25</v>
      </c>
      <c r="L7" s="1">
        <f t="shared" si="2"/>
        <v>3506</v>
      </c>
      <c r="M7" s="7">
        <f t="shared" si="3"/>
        <v>1765.5</v>
      </c>
    </row>
    <row r="8" spans="1:13" ht="19.5" customHeight="1">
      <c r="A8" s="2" t="s">
        <v>0</v>
      </c>
      <c r="B8" s="2" t="s">
        <v>1</v>
      </c>
      <c r="C8" s="5">
        <v>-317358</v>
      </c>
      <c r="D8" s="5">
        <v>-317350</v>
      </c>
      <c r="E8" s="5">
        <f t="shared" si="0"/>
        <v>20876</v>
      </c>
      <c r="F8" s="5">
        <f t="shared" si="1"/>
        <v>20884</v>
      </c>
      <c r="G8" s="2" t="s">
        <v>7</v>
      </c>
      <c r="H8" s="2">
        <v>6.67</v>
      </c>
      <c r="I8" s="2">
        <v>-9.42</v>
      </c>
      <c r="K8" s="1">
        <f t="shared" si="4"/>
        <v>3506</v>
      </c>
      <c r="L8" s="1">
        <f t="shared" si="2"/>
        <v>1810</v>
      </c>
      <c r="M8" s="7">
        <f t="shared" si="3"/>
        <v>2658</v>
      </c>
    </row>
    <row r="9" spans="1:13" ht="19.5" customHeight="1">
      <c r="A9" s="2" t="s">
        <v>0</v>
      </c>
      <c r="B9" s="2" t="s">
        <v>1</v>
      </c>
      <c r="C9" s="5">
        <v>-315548</v>
      </c>
      <c r="D9" s="5">
        <v>-315540</v>
      </c>
      <c r="E9" s="5">
        <f t="shared" si="0"/>
        <v>22686</v>
      </c>
      <c r="F9" s="5">
        <f t="shared" si="1"/>
        <v>22694</v>
      </c>
      <c r="G9" s="2" t="s">
        <v>8</v>
      </c>
      <c r="H9" s="2">
        <v>6.72</v>
      </c>
      <c r="I9" s="2">
        <v>-9.6</v>
      </c>
      <c r="K9" s="1">
        <f t="shared" si="4"/>
        <v>1810</v>
      </c>
      <c r="L9" s="1">
        <f t="shared" si="2"/>
        <v>2679</v>
      </c>
      <c r="M9" s="7">
        <f t="shared" si="3"/>
        <v>2244.5</v>
      </c>
    </row>
    <row r="10" spans="1:13" ht="19.5" customHeight="1">
      <c r="A10" s="2" t="s">
        <v>0</v>
      </c>
      <c r="B10" s="2" t="s">
        <v>5</v>
      </c>
      <c r="C10" s="5">
        <v>-312869</v>
      </c>
      <c r="D10" s="5">
        <v>-312861</v>
      </c>
      <c r="E10" s="5">
        <f t="shared" si="0"/>
        <v>25365</v>
      </c>
      <c r="F10" s="5">
        <f t="shared" si="1"/>
        <v>25373</v>
      </c>
      <c r="G10" s="2" t="s">
        <v>9</v>
      </c>
      <c r="H10" s="2">
        <v>7.21</v>
      </c>
      <c r="I10" s="2">
        <v>-10.85</v>
      </c>
      <c r="K10" s="1">
        <f t="shared" si="4"/>
        <v>2679</v>
      </c>
      <c r="L10" s="1">
        <f t="shared" si="2"/>
        <v>2712</v>
      </c>
      <c r="M10" s="7">
        <f t="shared" si="3"/>
        <v>2695.5</v>
      </c>
    </row>
    <row r="11" spans="1:13" ht="19.5" customHeight="1">
      <c r="A11" s="2" t="s">
        <v>0</v>
      </c>
      <c r="B11" s="2" t="s">
        <v>1</v>
      </c>
      <c r="C11" s="5">
        <v>-310157</v>
      </c>
      <c r="D11" s="5">
        <v>-310149</v>
      </c>
      <c r="E11" s="5">
        <f t="shared" si="0"/>
        <v>28077</v>
      </c>
      <c r="F11" s="5">
        <f t="shared" si="1"/>
        <v>28085</v>
      </c>
      <c r="G11" s="2" t="s">
        <v>10</v>
      </c>
      <c r="H11" s="2">
        <v>7.78</v>
      </c>
      <c r="I11" s="2">
        <v>-11.37</v>
      </c>
      <c r="K11" s="1">
        <f t="shared" si="4"/>
        <v>2712</v>
      </c>
      <c r="L11" s="1">
        <f t="shared" si="2"/>
        <v>3056</v>
      </c>
      <c r="M11" s="7">
        <f t="shared" si="3"/>
        <v>2884</v>
      </c>
    </row>
    <row r="12" spans="1:13" ht="19.5" customHeight="1">
      <c r="A12" s="2" t="s">
        <v>0</v>
      </c>
      <c r="B12" s="2" t="s">
        <v>5</v>
      </c>
      <c r="C12" s="5">
        <v>-307101</v>
      </c>
      <c r="D12" s="5">
        <v>-307093</v>
      </c>
      <c r="E12" s="5">
        <f t="shared" si="0"/>
        <v>31133</v>
      </c>
      <c r="F12" s="5">
        <f t="shared" si="1"/>
        <v>31141</v>
      </c>
      <c r="G12" s="2" t="s">
        <v>11</v>
      </c>
      <c r="H12" s="2">
        <v>6.69</v>
      </c>
      <c r="I12" s="2">
        <v>-9.54</v>
      </c>
      <c r="K12" s="1">
        <f t="shared" si="4"/>
        <v>3056</v>
      </c>
      <c r="L12" s="1">
        <f t="shared" si="2"/>
        <v>626</v>
      </c>
      <c r="M12" s="7">
        <f t="shared" si="3"/>
        <v>1841</v>
      </c>
    </row>
    <row r="13" spans="1:13" ht="19.5" customHeight="1">
      <c r="A13" s="2" t="s">
        <v>0</v>
      </c>
      <c r="B13" s="2" t="s">
        <v>1</v>
      </c>
      <c r="C13" s="5">
        <v>-306475</v>
      </c>
      <c r="D13" s="5">
        <v>-306467</v>
      </c>
      <c r="E13" s="5">
        <f t="shared" si="0"/>
        <v>31759</v>
      </c>
      <c r="F13" s="5">
        <f t="shared" si="1"/>
        <v>31767</v>
      </c>
      <c r="G13" s="2" t="s">
        <v>12</v>
      </c>
      <c r="H13" s="2">
        <v>6.68</v>
      </c>
      <c r="I13" s="2">
        <v>-9.49</v>
      </c>
      <c r="K13" s="1">
        <f t="shared" si="4"/>
        <v>626</v>
      </c>
      <c r="L13" s="1">
        <f t="shared" si="2"/>
        <v>2772</v>
      </c>
      <c r="M13" s="7">
        <f t="shared" si="3"/>
        <v>1699</v>
      </c>
    </row>
    <row r="14" spans="1:13" ht="19.5" customHeight="1">
      <c r="A14" s="2" t="s">
        <v>0</v>
      </c>
      <c r="B14" s="2" t="s">
        <v>1</v>
      </c>
      <c r="C14" s="5">
        <v>-303703</v>
      </c>
      <c r="D14" s="5">
        <v>-303695</v>
      </c>
      <c r="E14" s="5">
        <f t="shared" si="0"/>
        <v>34531</v>
      </c>
      <c r="F14" s="5">
        <f t="shared" si="1"/>
        <v>34539</v>
      </c>
      <c r="G14" s="2" t="s">
        <v>13</v>
      </c>
      <c r="H14" s="2">
        <v>6.67</v>
      </c>
      <c r="I14" s="2">
        <v>-9.42</v>
      </c>
      <c r="K14" s="1">
        <f t="shared" si="4"/>
        <v>2772</v>
      </c>
      <c r="L14" s="1">
        <f t="shared" si="2"/>
        <v>3124</v>
      </c>
      <c r="M14" s="7">
        <f t="shared" si="3"/>
        <v>2948</v>
      </c>
    </row>
    <row r="15" spans="1:13" ht="19.5" customHeight="1">
      <c r="A15" s="2" t="s">
        <v>0</v>
      </c>
      <c r="B15" s="2" t="s">
        <v>1</v>
      </c>
      <c r="C15" s="5">
        <v>-300579</v>
      </c>
      <c r="D15" s="5">
        <v>-300571</v>
      </c>
      <c r="E15" s="5">
        <f t="shared" si="0"/>
        <v>37655</v>
      </c>
      <c r="F15" s="5">
        <f t="shared" si="1"/>
        <v>37663</v>
      </c>
      <c r="G15" s="2" t="s">
        <v>14</v>
      </c>
      <c r="H15" s="2">
        <v>7.21</v>
      </c>
      <c r="I15" s="2">
        <v>-10.85</v>
      </c>
      <c r="K15" s="1">
        <f t="shared" si="4"/>
        <v>3124</v>
      </c>
      <c r="L15" s="1">
        <f t="shared" si="2"/>
        <v>2307</v>
      </c>
      <c r="M15" s="7">
        <f t="shared" si="3"/>
        <v>2715.5</v>
      </c>
    </row>
    <row r="16" spans="1:13" ht="19.5" customHeight="1">
      <c r="A16" s="2" t="s">
        <v>0</v>
      </c>
      <c r="B16" s="2" t="s">
        <v>5</v>
      </c>
      <c r="C16" s="5">
        <v>-298272</v>
      </c>
      <c r="D16" s="5">
        <v>-298264</v>
      </c>
      <c r="E16" s="5">
        <f t="shared" si="0"/>
        <v>39962</v>
      </c>
      <c r="F16" s="5">
        <f t="shared" si="1"/>
        <v>39970</v>
      </c>
      <c r="G16" s="2" t="s">
        <v>15</v>
      </c>
      <c r="H16" s="2">
        <v>7.78</v>
      </c>
      <c r="I16" s="2">
        <v>-11.37</v>
      </c>
      <c r="K16" s="1">
        <f t="shared" si="4"/>
        <v>2307</v>
      </c>
      <c r="L16" s="1">
        <f t="shared" si="2"/>
        <v>3708</v>
      </c>
      <c r="M16" s="7">
        <f t="shared" si="3"/>
        <v>3007.5</v>
      </c>
    </row>
    <row r="17" spans="1:13" ht="19.5" customHeight="1">
      <c r="A17" s="2" t="s">
        <v>0</v>
      </c>
      <c r="B17" s="2" t="s">
        <v>1</v>
      </c>
      <c r="C17" s="5">
        <v>-294564</v>
      </c>
      <c r="D17" s="5">
        <v>-294556</v>
      </c>
      <c r="E17" s="5">
        <f t="shared" si="0"/>
        <v>43670</v>
      </c>
      <c r="F17" s="5">
        <f t="shared" si="1"/>
        <v>43678</v>
      </c>
      <c r="G17" s="2" t="s">
        <v>16</v>
      </c>
      <c r="H17" s="2">
        <v>6.39</v>
      </c>
      <c r="I17" s="2">
        <v>-9.15</v>
      </c>
      <c r="K17" s="1">
        <f t="shared" si="4"/>
        <v>3708</v>
      </c>
      <c r="L17" s="1">
        <f t="shared" si="2"/>
        <v>741</v>
      </c>
      <c r="M17" s="7">
        <f t="shared" si="3"/>
        <v>2224.5</v>
      </c>
    </row>
    <row r="18" spans="1:13" ht="19.5" customHeight="1">
      <c r="A18" s="2" t="s">
        <v>0</v>
      </c>
      <c r="B18" s="2" t="s">
        <v>5</v>
      </c>
      <c r="C18" s="5">
        <v>-293823</v>
      </c>
      <c r="D18" s="5">
        <v>-293815</v>
      </c>
      <c r="E18" s="5">
        <f t="shared" si="0"/>
        <v>44411</v>
      </c>
      <c r="F18" s="5">
        <f t="shared" si="1"/>
        <v>44419</v>
      </c>
      <c r="G18" s="2" t="s">
        <v>17</v>
      </c>
      <c r="H18" s="2">
        <v>6.67</v>
      </c>
      <c r="I18" s="2">
        <v>-9.42</v>
      </c>
      <c r="K18" s="1">
        <f t="shared" si="4"/>
        <v>741</v>
      </c>
      <c r="L18" s="1">
        <f t="shared" si="2"/>
        <v>237</v>
      </c>
      <c r="M18" s="7">
        <f t="shared" si="3"/>
        <v>489</v>
      </c>
    </row>
    <row r="19" spans="1:13" ht="19.5" customHeight="1">
      <c r="A19" s="2" t="s">
        <v>0</v>
      </c>
      <c r="B19" s="2" t="s">
        <v>5</v>
      </c>
      <c r="C19" s="5">
        <v>-293586</v>
      </c>
      <c r="D19" s="5">
        <v>-293578</v>
      </c>
      <c r="E19" s="5">
        <f t="shared" si="0"/>
        <v>44648</v>
      </c>
      <c r="F19" s="5">
        <f t="shared" si="1"/>
        <v>44656</v>
      </c>
      <c r="G19" s="2" t="s">
        <v>18</v>
      </c>
      <c r="H19" s="2">
        <v>7.87</v>
      </c>
      <c r="I19" s="2">
        <v>-12.05</v>
      </c>
      <c r="K19" s="1">
        <f t="shared" si="4"/>
        <v>237</v>
      </c>
      <c r="L19" s="1">
        <f t="shared" si="2"/>
        <v>991</v>
      </c>
      <c r="M19" s="7">
        <f t="shared" si="3"/>
        <v>614</v>
      </c>
    </row>
    <row r="20" spans="1:13" ht="19.5" customHeight="1">
      <c r="A20" s="2" t="s">
        <v>0</v>
      </c>
      <c r="B20" s="2" t="s">
        <v>1</v>
      </c>
      <c r="C20" s="5">
        <v>-292595</v>
      </c>
      <c r="D20" s="5">
        <v>-292587</v>
      </c>
      <c r="E20" s="5">
        <f t="shared" si="0"/>
        <v>45639</v>
      </c>
      <c r="F20" s="5">
        <f t="shared" si="1"/>
        <v>45647</v>
      </c>
      <c r="G20" s="2" t="s">
        <v>19</v>
      </c>
      <c r="H20" s="2">
        <v>6.68</v>
      </c>
      <c r="I20" s="2">
        <v>-9.49</v>
      </c>
      <c r="K20" s="1">
        <f t="shared" si="4"/>
        <v>991</v>
      </c>
      <c r="L20" s="1">
        <f t="shared" si="2"/>
        <v>437</v>
      </c>
      <c r="M20" s="7">
        <f t="shared" si="3"/>
        <v>714</v>
      </c>
    </row>
    <row r="21" spans="1:13" ht="19.5" customHeight="1">
      <c r="A21" s="2" t="s">
        <v>0</v>
      </c>
      <c r="B21" s="2" t="s">
        <v>5</v>
      </c>
      <c r="C21" s="5">
        <v>-292158</v>
      </c>
      <c r="D21" s="5">
        <v>-292150</v>
      </c>
      <c r="E21" s="5">
        <f t="shared" si="0"/>
        <v>46076</v>
      </c>
      <c r="F21" s="5">
        <f t="shared" si="1"/>
        <v>46084</v>
      </c>
      <c r="G21" s="2" t="s">
        <v>20</v>
      </c>
      <c r="H21" s="2">
        <v>6.3</v>
      </c>
      <c r="I21" s="2">
        <v>-9.06</v>
      </c>
      <c r="K21" s="1">
        <f t="shared" si="4"/>
        <v>437</v>
      </c>
      <c r="L21" s="1">
        <f t="shared" si="2"/>
        <v>132</v>
      </c>
      <c r="M21" s="7">
        <f t="shared" si="3"/>
        <v>284.5</v>
      </c>
    </row>
    <row r="22" spans="1:13" ht="19.5" customHeight="1">
      <c r="A22" s="2" t="s">
        <v>0</v>
      </c>
      <c r="B22" s="2" t="s">
        <v>1</v>
      </c>
      <c r="C22" s="5">
        <v>-292026</v>
      </c>
      <c r="D22" s="5">
        <v>-292018</v>
      </c>
      <c r="E22" s="5">
        <f t="shared" si="0"/>
        <v>46208</v>
      </c>
      <c r="F22" s="5">
        <f t="shared" si="1"/>
        <v>46216</v>
      </c>
      <c r="G22" s="2" t="s">
        <v>21</v>
      </c>
      <c r="H22" s="2">
        <v>6.72</v>
      </c>
      <c r="I22" s="2">
        <v>-9.6</v>
      </c>
      <c r="K22" s="1">
        <f t="shared" si="4"/>
        <v>132</v>
      </c>
      <c r="L22" s="1">
        <f t="shared" si="2"/>
        <v>5468</v>
      </c>
      <c r="M22" s="7">
        <f t="shared" si="3"/>
        <v>2800</v>
      </c>
    </row>
    <row r="23" spans="1:13" ht="19.5" customHeight="1">
      <c r="A23" s="2" t="s">
        <v>0</v>
      </c>
      <c r="B23" s="2" t="s">
        <v>1</v>
      </c>
      <c r="C23" s="5">
        <v>-286558</v>
      </c>
      <c r="D23" s="5">
        <v>-286550</v>
      </c>
      <c r="E23" s="5">
        <f t="shared" si="0"/>
        <v>51676</v>
      </c>
      <c r="F23" s="5">
        <f t="shared" si="1"/>
        <v>51684</v>
      </c>
      <c r="G23" s="2" t="s">
        <v>22</v>
      </c>
      <c r="H23" s="2">
        <v>6.83</v>
      </c>
      <c r="I23" s="2">
        <v>-10.21</v>
      </c>
      <c r="K23" s="1">
        <f t="shared" si="4"/>
        <v>5468</v>
      </c>
      <c r="L23" s="1">
        <f t="shared" si="2"/>
        <v>10021</v>
      </c>
      <c r="M23" s="7">
        <f t="shared" si="3"/>
        <v>7744.5</v>
      </c>
    </row>
    <row r="24" spans="1:13" ht="19.5" customHeight="1">
      <c r="A24" s="2" t="s">
        <v>0</v>
      </c>
      <c r="B24" s="2" t="s">
        <v>1</v>
      </c>
      <c r="C24" s="5">
        <v>-276537</v>
      </c>
      <c r="D24" s="5">
        <v>-276529</v>
      </c>
      <c r="E24" s="5">
        <f t="shared" si="0"/>
        <v>61697</v>
      </c>
      <c r="F24" s="5">
        <f t="shared" si="1"/>
        <v>61705</v>
      </c>
      <c r="G24" s="2" t="s">
        <v>23</v>
      </c>
      <c r="H24" s="2">
        <v>6.68</v>
      </c>
      <c r="I24" s="2">
        <v>-9.49</v>
      </c>
      <c r="K24" s="1">
        <f t="shared" si="4"/>
        <v>10021</v>
      </c>
      <c r="L24" s="1">
        <f t="shared" si="2"/>
        <v>291</v>
      </c>
      <c r="M24" s="7">
        <f t="shared" si="3"/>
        <v>5156</v>
      </c>
    </row>
    <row r="25" spans="1:14" ht="19.5" customHeight="1">
      <c r="A25" s="18" t="s">
        <v>0</v>
      </c>
      <c r="B25" s="18" t="s">
        <v>1</v>
      </c>
      <c r="C25" s="19">
        <v>-276246</v>
      </c>
      <c r="D25" s="19">
        <v>-276238</v>
      </c>
      <c r="E25" s="19">
        <f t="shared" si="0"/>
        <v>61988</v>
      </c>
      <c r="F25" s="19">
        <f t="shared" si="1"/>
        <v>61996</v>
      </c>
      <c r="G25" s="18" t="s">
        <v>24</v>
      </c>
      <c r="H25" s="18">
        <v>7.78</v>
      </c>
      <c r="I25" s="18">
        <v>-11.37</v>
      </c>
      <c r="J25" s="20" t="s">
        <v>132</v>
      </c>
      <c r="K25" s="20">
        <f t="shared" si="4"/>
        <v>291</v>
      </c>
      <c r="L25" s="20">
        <f t="shared" si="2"/>
        <v>390</v>
      </c>
      <c r="M25" s="21">
        <f t="shared" si="3"/>
        <v>340.5</v>
      </c>
      <c r="N25" s="13">
        <f>AVERAGE(M25)</f>
        <v>340.5</v>
      </c>
    </row>
    <row r="26" spans="1:13" ht="19.5" customHeight="1">
      <c r="A26" s="2" t="s">
        <v>0</v>
      </c>
      <c r="B26" s="2" t="s">
        <v>1</v>
      </c>
      <c r="C26" s="5">
        <v>-275856</v>
      </c>
      <c r="D26" s="5">
        <v>-275848</v>
      </c>
      <c r="E26" s="5">
        <f t="shared" si="0"/>
        <v>62378</v>
      </c>
      <c r="F26" s="5">
        <f t="shared" si="1"/>
        <v>62386</v>
      </c>
      <c r="G26" s="2" t="s">
        <v>25</v>
      </c>
      <c r="H26" s="2">
        <v>6.74</v>
      </c>
      <c r="I26" s="2">
        <v>-9.69</v>
      </c>
      <c r="K26" s="1">
        <f t="shared" si="4"/>
        <v>390</v>
      </c>
      <c r="L26" s="1">
        <f t="shared" si="2"/>
        <v>3692</v>
      </c>
      <c r="M26" s="7">
        <f t="shared" si="3"/>
        <v>2041</v>
      </c>
    </row>
    <row r="27" spans="1:13" ht="19.5" customHeight="1">
      <c r="A27" s="2" t="s">
        <v>0</v>
      </c>
      <c r="B27" s="2" t="s">
        <v>5</v>
      </c>
      <c r="C27" s="5">
        <v>-272164</v>
      </c>
      <c r="D27" s="5">
        <v>-272156</v>
      </c>
      <c r="E27" s="5">
        <f t="shared" si="0"/>
        <v>66070</v>
      </c>
      <c r="F27" s="5">
        <f t="shared" si="1"/>
        <v>66078</v>
      </c>
      <c r="G27" s="2" t="s">
        <v>26</v>
      </c>
      <c r="H27" s="2">
        <v>6.3</v>
      </c>
      <c r="I27" s="2">
        <v>-9.06</v>
      </c>
      <c r="K27" s="1">
        <f t="shared" si="4"/>
        <v>3692</v>
      </c>
      <c r="L27" s="1">
        <f t="shared" si="2"/>
        <v>2001</v>
      </c>
      <c r="M27" s="7">
        <f t="shared" si="3"/>
        <v>2846.5</v>
      </c>
    </row>
    <row r="28" spans="1:13" ht="19.5" customHeight="1">
      <c r="A28" s="2" t="s">
        <v>0</v>
      </c>
      <c r="B28" s="2" t="s">
        <v>5</v>
      </c>
      <c r="C28" s="5">
        <v>-270163</v>
      </c>
      <c r="D28" s="5">
        <v>-270155</v>
      </c>
      <c r="E28" s="5">
        <f t="shared" si="0"/>
        <v>68071</v>
      </c>
      <c r="F28" s="5">
        <f t="shared" si="1"/>
        <v>68079</v>
      </c>
      <c r="G28" s="2" t="s">
        <v>27</v>
      </c>
      <c r="H28" s="2">
        <v>6.78</v>
      </c>
      <c r="I28" s="2">
        <v>-9.89</v>
      </c>
      <c r="K28" s="1">
        <f t="shared" si="4"/>
        <v>2001</v>
      </c>
      <c r="L28" s="1">
        <f t="shared" si="2"/>
        <v>1</v>
      </c>
      <c r="M28" s="7">
        <f t="shared" si="3"/>
        <v>1001</v>
      </c>
    </row>
    <row r="29" spans="1:13" ht="19.5" customHeight="1">
      <c r="A29" s="2" t="s">
        <v>0</v>
      </c>
      <c r="B29" s="2" t="s">
        <v>5</v>
      </c>
      <c r="C29" s="5">
        <v>-270162</v>
      </c>
      <c r="D29" s="5">
        <v>-270154</v>
      </c>
      <c r="E29" s="5">
        <f t="shared" si="0"/>
        <v>68072</v>
      </c>
      <c r="F29" s="5">
        <f t="shared" si="1"/>
        <v>68080</v>
      </c>
      <c r="G29" s="2" t="s">
        <v>28</v>
      </c>
      <c r="H29" s="2">
        <v>6.3</v>
      </c>
      <c r="I29" s="2">
        <v>-9.11</v>
      </c>
      <c r="K29" s="1">
        <f t="shared" si="4"/>
        <v>1</v>
      </c>
      <c r="L29" s="1">
        <f t="shared" si="2"/>
        <v>5922</v>
      </c>
      <c r="M29" s="7">
        <f t="shared" si="3"/>
        <v>2961.5</v>
      </c>
    </row>
    <row r="30" spans="1:13" ht="19.5" customHeight="1">
      <c r="A30" s="2" t="s">
        <v>0</v>
      </c>
      <c r="B30" s="2" t="s">
        <v>1</v>
      </c>
      <c r="C30" s="5">
        <v>-264240</v>
      </c>
      <c r="D30" s="5">
        <v>-264232</v>
      </c>
      <c r="E30" s="5">
        <f t="shared" si="0"/>
        <v>73994</v>
      </c>
      <c r="F30" s="5">
        <f t="shared" si="1"/>
        <v>74002</v>
      </c>
      <c r="G30" s="2" t="s">
        <v>29</v>
      </c>
      <c r="H30" s="2">
        <v>6.81</v>
      </c>
      <c r="I30" s="2">
        <v>-10.06</v>
      </c>
      <c r="K30" s="1">
        <f t="shared" si="4"/>
        <v>5922</v>
      </c>
      <c r="L30" s="1">
        <f t="shared" si="2"/>
        <v>6705</v>
      </c>
      <c r="M30" s="7">
        <f t="shared" si="3"/>
        <v>6313.5</v>
      </c>
    </row>
    <row r="31" spans="1:14" ht="19.5" customHeight="1">
      <c r="A31" s="18" t="s">
        <v>0</v>
      </c>
      <c r="B31" s="18" t="s">
        <v>1</v>
      </c>
      <c r="C31" s="19">
        <v>-257535</v>
      </c>
      <c r="D31" s="19">
        <v>-257527</v>
      </c>
      <c r="E31" s="19">
        <f t="shared" si="0"/>
        <v>80699</v>
      </c>
      <c r="F31" s="19">
        <f t="shared" si="1"/>
        <v>80707</v>
      </c>
      <c r="G31" s="18" t="s">
        <v>30</v>
      </c>
      <c r="H31" s="18">
        <v>7.21</v>
      </c>
      <c r="I31" s="18">
        <v>-10.85</v>
      </c>
      <c r="J31" s="20" t="s">
        <v>117</v>
      </c>
      <c r="K31" s="20">
        <f t="shared" si="4"/>
        <v>6705</v>
      </c>
      <c r="L31" s="20">
        <f t="shared" si="2"/>
        <v>4142</v>
      </c>
      <c r="M31" s="21">
        <f t="shared" si="3"/>
        <v>5423.5</v>
      </c>
      <c r="N31" s="13">
        <f>AVERAGE(M31)</f>
        <v>5423.5</v>
      </c>
    </row>
    <row r="32" spans="1:13" ht="19.5" customHeight="1">
      <c r="A32" s="2" t="s">
        <v>0</v>
      </c>
      <c r="B32" s="2" t="s">
        <v>1</v>
      </c>
      <c r="C32" s="5">
        <v>-253393</v>
      </c>
      <c r="D32" s="5">
        <v>-253385</v>
      </c>
      <c r="E32" s="5">
        <f t="shared" si="0"/>
        <v>84841</v>
      </c>
      <c r="F32" s="5">
        <f t="shared" si="1"/>
        <v>84849</v>
      </c>
      <c r="G32" s="2" t="s">
        <v>31</v>
      </c>
      <c r="H32" s="2">
        <v>6.3</v>
      </c>
      <c r="I32" s="2">
        <v>-9.06</v>
      </c>
      <c r="K32" s="1">
        <f t="shared" si="4"/>
        <v>4142</v>
      </c>
      <c r="L32" s="1">
        <f t="shared" si="2"/>
        <v>5465</v>
      </c>
      <c r="M32" s="7">
        <f t="shared" si="3"/>
        <v>4803.5</v>
      </c>
    </row>
    <row r="33" spans="1:14" ht="19.5" customHeight="1">
      <c r="A33" s="18" t="s">
        <v>0</v>
      </c>
      <c r="B33" s="18" t="s">
        <v>5</v>
      </c>
      <c r="C33" s="19">
        <v>-247928</v>
      </c>
      <c r="D33" s="19">
        <v>-247920</v>
      </c>
      <c r="E33" s="19">
        <f t="shared" si="0"/>
        <v>90306</v>
      </c>
      <c r="F33" s="19">
        <f t="shared" si="1"/>
        <v>90314</v>
      </c>
      <c r="G33" s="18" t="s">
        <v>32</v>
      </c>
      <c r="H33" s="18">
        <v>6.72</v>
      </c>
      <c r="I33" s="18">
        <v>-9.6</v>
      </c>
      <c r="J33" s="20" t="s">
        <v>118</v>
      </c>
      <c r="K33" s="20">
        <f t="shared" si="4"/>
        <v>5465</v>
      </c>
      <c r="L33" s="20">
        <f t="shared" si="2"/>
        <v>297</v>
      </c>
      <c r="M33" s="21">
        <f t="shared" si="3"/>
        <v>2881</v>
      </c>
      <c r="N33" s="13"/>
    </row>
    <row r="34" spans="1:14" ht="19.5" customHeight="1">
      <c r="A34" s="18" t="s">
        <v>0</v>
      </c>
      <c r="B34" s="18" t="s">
        <v>5</v>
      </c>
      <c r="C34" s="19">
        <v>-247631</v>
      </c>
      <c r="D34" s="19">
        <v>-247623</v>
      </c>
      <c r="E34" s="19">
        <f t="shared" si="0"/>
        <v>90603</v>
      </c>
      <c r="F34" s="19">
        <f t="shared" si="1"/>
        <v>90611</v>
      </c>
      <c r="G34" s="18" t="s">
        <v>33</v>
      </c>
      <c r="H34" s="18">
        <v>7.21</v>
      </c>
      <c r="I34" s="18">
        <v>-10.85</v>
      </c>
      <c r="J34" s="20" t="s">
        <v>118</v>
      </c>
      <c r="K34" s="20">
        <f t="shared" si="4"/>
        <v>297</v>
      </c>
      <c r="L34" s="20">
        <f t="shared" si="2"/>
        <v>804</v>
      </c>
      <c r="M34" s="21">
        <f t="shared" si="3"/>
        <v>550.5</v>
      </c>
      <c r="N34" s="13"/>
    </row>
    <row r="35" spans="1:14" ht="19.5" customHeight="1">
      <c r="A35" s="18" t="s">
        <v>0</v>
      </c>
      <c r="B35" s="18" t="s">
        <v>5</v>
      </c>
      <c r="C35" s="19">
        <v>-246827</v>
      </c>
      <c r="D35" s="19">
        <v>-246819</v>
      </c>
      <c r="E35" s="19">
        <f t="shared" si="0"/>
        <v>91407</v>
      </c>
      <c r="F35" s="19">
        <f t="shared" si="1"/>
        <v>91415</v>
      </c>
      <c r="G35" s="18" t="s">
        <v>34</v>
      </c>
      <c r="H35" s="18">
        <v>6.69</v>
      </c>
      <c r="I35" s="18">
        <v>-9.54</v>
      </c>
      <c r="J35" s="20" t="s">
        <v>118</v>
      </c>
      <c r="K35" s="20">
        <f t="shared" si="4"/>
        <v>804</v>
      </c>
      <c r="L35" s="20">
        <f t="shared" si="2"/>
        <v>1</v>
      </c>
      <c r="M35" s="21">
        <f t="shared" si="3"/>
        <v>402.5</v>
      </c>
      <c r="N35" s="13"/>
    </row>
    <row r="36" spans="1:14" ht="19.5" customHeight="1">
      <c r="A36" s="18" t="s">
        <v>0</v>
      </c>
      <c r="B36" s="18" t="s">
        <v>5</v>
      </c>
      <c r="C36" s="19">
        <v>-246826</v>
      </c>
      <c r="D36" s="19">
        <v>-246818</v>
      </c>
      <c r="E36" s="19">
        <f aca="true" t="shared" si="5" ref="E36:E67">338234+C36</f>
        <v>91408</v>
      </c>
      <c r="F36" s="19">
        <f aca="true" t="shared" si="6" ref="F36:F67">338234+D36</f>
        <v>91416</v>
      </c>
      <c r="G36" s="18" t="s">
        <v>35</v>
      </c>
      <c r="H36" s="18">
        <v>6.3</v>
      </c>
      <c r="I36" s="18">
        <v>-9.11</v>
      </c>
      <c r="J36" s="20" t="s">
        <v>118</v>
      </c>
      <c r="K36" s="20">
        <f t="shared" si="4"/>
        <v>1</v>
      </c>
      <c r="L36" s="20">
        <f aca="true" t="shared" si="7" ref="L36:L67">E37-E36</f>
        <v>102</v>
      </c>
      <c r="M36" s="21">
        <f aca="true" t="shared" si="8" ref="M36:M67">AVERAGE(K36:L36)</f>
        <v>51.5</v>
      </c>
      <c r="N36" s="13"/>
    </row>
    <row r="37" spans="1:14" ht="19.5" customHeight="1">
      <c r="A37" s="18" t="s">
        <v>0</v>
      </c>
      <c r="B37" s="18" t="s">
        <v>1</v>
      </c>
      <c r="C37" s="19">
        <v>-246724</v>
      </c>
      <c r="D37" s="19">
        <v>-246716</v>
      </c>
      <c r="E37" s="19">
        <f t="shared" si="5"/>
        <v>91510</v>
      </c>
      <c r="F37" s="19">
        <f t="shared" si="6"/>
        <v>91518</v>
      </c>
      <c r="G37" s="18" t="s">
        <v>36</v>
      </c>
      <c r="H37" s="18">
        <v>6.78</v>
      </c>
      <c r="I37" s="18">
        <v>-9.89</v>
      </c>
      <c r="J37" s="20" t="s">
        <v>118</v>
      </c>
      <c r="K37" s="20">
        <f aca="true" t="shared" si="9" ref="K37:K68">E37-E36</f>
        <v>102</v>
      </c>
      <c r="L37" s="20">
        <f t="shared" si="7"/>
        <v>1586</v>
      </c>
      <c r="M37" s="21">
        <f t="shared" si="8"/>
        <v>844</v>
      </c>
      <c r="N37" s="13">
        <f>AVERAGE(M33:M37)</f>
        <v>945.9</v>
      </c>
    </row>
    <row r="38" spans="1:13" ht="19.5" customHeight="1">
      <c r="A38" s="2" t="s">
        <v>0</v>
      </c>
      <c r="B38" s="2" t="s">
        <v>5</v>
      </c>
      <c r="C38" s="5">
        <v>-245138</v>
      </c>
      <c r="D38" s="5">
        <v>-245130</v>
      </c>
      <c r="E38" s="5">
        <f t="shared" si="5"/>
        <v>93096</v>
      </c>
      <c r="F38" s="5">
        <f t="shared" si="6"/>
        <v>93104</v>
      </c>
      <c r="G38" s="2" t="s">
        <v>37</v>
      </c>
      <c r="H38" s="2">
        <v>6.78</v>
      </c>
      <c r="I38" s="2">
        <v>-9.89</v>
      </c>
      <c r="K38" s="1">
        <f t="shared" si="9"/>
        <v>1586</v>
      </c>
      <c r="L38" s="1">
        <f t="shared" si="7"/>
        <v>1</v>
      </c>
      <c r="M38" s="7">
        <f t="shared" si="8"/>
        <v>793.5</v>
      </c>
    </row>
    <row r="39" spans="1:13" ht="19.5" customHeight="1">
      <c r="A39" s="2" t="s">
        <v>0</v>
      </c>
      <c r="B39" s="2" t="s">
        <v>5</v>
      </c>
      <c r="C39" s="5">
        <v>-245137</v>
      </c>
      <c r="D39" s="5">
        <v>-245129</v>
      </c>
      <c r="E39" s="5">
        <f t="shared" si="5"/>
        <v>93097</v>
      </c>
      <c r="F39" s="5">
        <f t="shared" si="6"/>
        <v>93105</v>
      </c>
      <c r="G39" s="2" t="s">
        <v>38</v>
      </c>
      <c r="H39" s="2">
        <v>6.3</v>
      </c>
      <c r="I39" s="2">
        <v>-9.11</v>
      </c>
      <c r="K39" s="1">
        <f t="shared" si="9"/>
        <v>1</v>
      </c>
      <c r="L39" s="1">
        <f t="shared" si="7"/>
        <v>11442</v>
      </c>
      <c r="M39" s="7">
        <f t="shared" si="8"/>
        <v>5721.5</v>
      </c>
    </row>
    <row r="40" spans="1:14" ht="19.5" customHeight="1">
      <c r="A40" s="22" t="s">
        <v>0</v>
      </c>
      <c r="B40" s="22" t="s">
        <v>1</v>
      </c>
      <c r="C40" s="23">
        <v>-233695</v>
      </c>
      <c r="D40" s="23">
        <v>-233687</v>
      </c>
      <c r="E40" s="23">
        <f t="shared" si="5"/>
        <v>104539</v>
      </c>
      <c r="F40" s="23">
        <f t="shared" si="6"/>
        <v>104547</v>
      </c>
      <c r="G40" s="22" t="s">
        <v>39</v>
      </c>
      <c r="H40" s="22">
        <v>6.81</v>
      </c>
      <c r="I40" s="22">
        <v>-10.06</v>
      </c>
      <c r="J40" s="24" t="s">
        <v>119</v>
      </c>
      <c r="K40" s="24">
        <f t="shared" si="9"/>
        <v>11442</v>
      </c>
      <c r="L40" s="24">
        <f t="shared" si="7"/>
        <v>4614</v>
      </c>
      <c r="M40" s="25">
        <f t="shared" si="8"/>
        <v>8028</v>
      </c>
      <c r="N40" s="26">
        <f>AVERAGE(M40)</f>
        <v>8028</v>
      </c>
    </row>
    <row r="41" spans="1:13" ht="19.5" customHeight="1">
      <c r="A41" s="2" t="s">
        <v>0</v>
      </c>
      <c r="B41" s="2" t="s">
        <v>5</v>
      </c>
      <c r="C41" s="5">
        <v>-229081</v>
      </c>
      <c r="D41" s="5">
        <v>-229073</v>
      </c>
      <c r="E41" s="5">
        <f t="shared" si="5"/>
        <v>109153</v>
      </c>
      <c r="F41" s="5">
        <f t="shared" si="6"/>
        <v>109161</v>
      </c>
      <c r="G41" s="2" t="s">
        <v>40</v>
      </c>
      <c r="H41" s="2">
        <v>7.3</v>
      </c>
      <c r="I41" s="2">
        <v>-11.07</v>
      </c>
      <c r="K41" s="1">
        <f t="shared" si="9"/>
        <v>4614</v>
      </c>
      <c r="L41" s="1">
        <f t="shared" si="7"/>
        <v>9032</v>
      </c>
      <c r="M41" s="7">
        <f t="shared" si="8"/>
        <v>6823</v>
      </c>
    </row>
    <row r="42" spans="1:13" ht="19.5" customHeight="1">
      <c r="A42" s="2" t="s">
        <v>0</v>
      </c>
      <c r="B42" s="2" t="s">
        <v>5</v>
      </c>
      <c r="C42" s="5">
        <v>-220049</v>
      </c>
      <c r="D42" s="5">
        <v>-220041</v>
      </c>
      <c r="E42" s="5">
        <f t="shared" si="5"/>
        <v>118185</v>
      </c>
      <c r="F42" s="5">
        <f t="shared" si="6"/>
        <v>118193</v>
      </c>
      <c r="G42" s="2" t="s">
        <v>41</v>
      </c>
      <c r="H42" s="2">
        <v>6.81</v>
      </c>
      <c r="I42" s="2">
        <v>-10.06</v>
      </c>
      <c r="K42" s="1">
        <f t="shared" si="9"/>
        <v>9032</v>
      </c>
      <c r="L42" s="1">
        <f t="shared" si="7"/>
        <v>984</v>
      </c>
      <c r="M42" s="7">
        <f t="shared" si="8"/>
        <v>5008</v>
      </c>
    </row>
    <row r="43" spans="1:13" ht="19.5" customHeight="1">
      <c r="A43" s="2" t="s">
        <v>0</v>
      </c>
      <c r="B43" s="2" t="s">
        <v>1</v>
      </c>
      <c r="C43" s="5">
        <v>-219065</v>
      </c>
      <c r="D43" s="5">
        <v>-219057</v>
      </c>
      <c r="E43" s="5">
        <f t="shared" si="5"/>
        <v>119169</v>
      </c>
      <c r="F43" s="5">
        <f t="shared" si="6"/>
        <v>119177</v>
      </c>
      <c r="G43" s="2" t="s">
        <v>42</v>
      </c>
      <c r="H43" s="2">
        <v>7.87</v>
      </c>
      <c r="I43" s="2">
        <v>-12.05</v>
      </c>
      <c r="K43" s="1">
        <f t="shared" si="9"/>
        <v>984</v>
      </c>
      <c r="L43" s="1">
        <f t="shared" si="7"/>
        <v>5387</v>
      </c>
      <c r="M43" s="7">
        <f t="shared" si="8"/>
        <v>3185.5</v>
      </c>
    </row>
    <row r="44" spans="1:13" ht="19.5" customHeight="1">
      <c r="A44" s="2" t="s">
        <v>0</v>
      </c>
      <c r="B44" s="2" t="s">
        <v>1</v>
      </c>
      <c r="C44" s="5">
        <v>-213678</v>
      </c>
      <c r="D44" s="5">
        <v>-213670</v>
      </c>
      <c r="E44" s="5">
        <f t="shared" si="5"/>
        <v>124556</v>
      </c>
      <c r="F44" s="5">
        <f t="shared" si="6"/>
        <v>124564</v>
      </c>
      <c r="G44" s="2" t="s">
        <v>43</v>
      </c>
      <c r="H44" s="2">
        <v>6.3</v>
      </c>
      <c r="I44" s="2">
        <v>-9.06</v>
      </c>
      <c r="K44" s="1">
        <f t="shared" si="9"/>
        <v>5387</v>
      </c>
      <c r="L44" s="1">
        <f t="shared" si="7"/>
        <v>2139</v>
      </c>
      <c r="M44" s="7">
        <f t="shared" si="8"/>
        <v>3763</v>
      </c>
    </row>
    <row r="45" spans="1:13" ht="19.5" customHeight="1">
      <c r="A45" s="2" t="s">
        <v>0</v>
      </c>
      <c r="B45" s="2" t="s">
        <v>1</v>
      </c>
      <c r="C45" s="5">
        <v>-211539</v>
      </c>
      <c r="D45" s="5">
        <v>-211531</v>
      </c>
      <c r="E45" s="5">
        <f t="shared" si="5"/>
        <v>126695</v>
      </c>
      <c r="F45" s="5">
        <f t="shared" si="6"/>
        <v>126703</v>
      </c>
      <c r="G45" s="2" t="s">
        <v>44</v>
      </c>
      <c r="H45" s="2">
        <v>6.72</v>
      </c>
      <c r="I45" s="2">
        <v>-9.6</v>
      </c>
      <c r="K45" s="1">
        <f t="shared" si="9"/>
        <v>2139</v>
      </c>
      <c r="L45" s="1">
        <f t="shared" si="7"/>
        <v>1068</v>
      </c>
      <c r="M45" s="7">
        <f t="shared" si="8"/>
        <v>1603.5</v>
      </c>
    </row>
    <row r="46" spans="1:13" ht="19.5" customHeight="1">
      <c r="A46" s="2" t="s">
        <v>0</v>
      </c>
      <c r="B46" s="2" t="s">
        <v>5</v>
      </c>
      <c r="C46" s="5">
        <v>-210471</v>
      </c>
      <c r="D46" s="5">
        <v>-210463</v>
      </c>
      <c r="E46" s="5">
        <f t="shared" si="5"/>
        <v>127763</v>
      </c>
      <c r="F46" s="5">
        <f t="shared" si="6"/>
        <v>127771</v>
      </c>
      <c r="G46" s="2" t="s">
        <v>45</v>
      </c>
      <c r="H46" s="2">
        <v>6.59</v>
      </c>
      <c r="I46" s="2">
        <v>-9.37</v>
      </c>
      <c r="K46" s="1">
        <f t="shared" si="9"/>
        <v>1068</v>
      </c>
      <c r="L46" s="1">
        <f t="shared" si="7"/>
        <v>4086</v>
      </c>
      <c r="M46" s="7">
        <f t="shared" si="8"/>
        <v>2577</v>
      </c>
    </row>
    <row r="47" spans="1:13" ht="19.5" customHeight="1">
      <c r="A47" s="2" t="s">
        <v>0</v>
      </c>
      <c r="B47" s="2" t="s">
        <v>5</v>
      </c>
      <c r="C47" s="5">
        <v>-206385</v>
      </c>
      <c r="D47" s="5">
        <v>-206377</v>
      </c>
      <c r="E47" s="5">
        <f t="shared" si="5"/>
        <v>131849</v>
      </c>
      <c r="F47" s="5">
        <f t="shared" si="6"/>
        <v>131857</v>
      </c>
      <c r="G47" s="2" t="s">
        <v>46</v>
      </c>
      <c r="H47" s="2">
        <v>6.39</v>
      </c>
      <c r="I47" s="2">
        <v>-9.15</v>
      </c>
      <c r="K47" s="1">
        <f t="shared" si="9"/>
        <v>4086</v>
      </c>
      <c r="L47" s="1">
        <f t="shared" si="7"/>
        <v>805</v>
      </c>
      <c r="M47" s="7">
        <f t="shared" si="8"/>
        <v>2445.5</v>
      </c>
    </row>
    <row r="48" spans="1:13" ht="19.5" customHeight="1">
      <c r="A48" s="2" t="s">
        <v>0</v>
      </c>
      <c r="B48" s="2" t="s">
        <v>5</v>
      </c>
      <c r="C48" s="5">
        <v>-205580</v>
      </c>
      <c r="D48" s="5">
        <v>-205572</v>
      </c>
      <c r="E48" s="5">
        <f t="shared" si="5"/>
        <v>132654</v>
      </c>
      <c r="F48" s="5">
        <f t="shared" si="6"/>
        <v>132662</v>
      </c>
      <c r="G48" s="2" t="s">
        <v>47</v>
      </c>
      <c r="H48" s="2">
        <v>6.78</v>
      </c>
      <c r="I48" s="2">
        <v>-9.89</v>
      </c>
      <c r="K48" s="1">
        <f t="shared" si="9"/>
        <v>805</v>
      </c>
      <c r="L48" s="1">
        <f t="shared" si="7"/>
        <v>3643</v>
      </c>
      <c r="M48" s="7">
        <f t="shared" si="8"/>
        <v>2224</v>
      </c>
    </row>
    <row r="49" spans="1:13" ht="19.5" customHeight="1">
      <c r="A49" s="2" t="s">
        <v>0</v>
      </c>
      <c r="B49" s="2" t="s">
        <v>5</v>
      </c>
      <c r="C49" s="5">
        <v>-201937</v>
      </c>
      <c r="D49" s="5">
        <v>-201929</v>
      </c>
      <c r="E49" s="5">
        <f t="shared" si="5"/>
        <v>136297</v>
      </c>
      <c r="F49" s="5">
        <f t="shared" si="6"/>
        <v>136305</v>
      </c>
      <c r="G49" s="2" t="s">
        <v>48</v>
      </c>
      <c r="H49" s="2">
        <v>6.67</v>
      </c>
      <c r="I49" s="2">
        <v>-9.42</v>
      </c>
      <c r="K49" s="1">
        <f t="shared" si="9"/>
        <v>3643</v>
      </c>
      <c r="L49" s="1">
        <f t="shared" si="7"/>
        <v>715</v>
      </c>
      <c r="M49" s="7">
        <f t="shared" si="8"/>
        <v>2179</v>
      </c>
    </row>
    <row r="50" spans="1:13" ht="19.5" customHeight="1">
      <c r="A50" s="2" t="s">
        <v>0</v>
      </c>
      <c r="B50" s="2" t="s">
        <v>1</v>
      </c>
      <c r="C50" s="5">
        <v>-201222</v>
      </c>
      <c r="D50" s="5">
        <v>-201214</v>
      </c>
      <c r="E50" s="5">
        <f t="shared" si="5"/>
        <v>137012</v>
      </c>
      <c r="F50" s="5">
        <f t="shared" si="6"/>
        <v>137020</v>
      </c>
      <c r="G50" s="2" t="s">
        <v>49</v>
      </c>
      <c r="H50" s="2">
        <v>7.87</v>
      </c>
      <c r="I50" s="2">
        <v>-12.05</v>
      </c>
      <c r="K50" s="1">
        <f t="shared" si="9"/>
        <v>715</v>
      </c>
      <c r="L50" s="1">
        <f t="shared" si="7"/>
        <v>4851</v>
      </c>
      <c r="M50" s="7">
        <f t="shared" si="8"/>
        <v>2783</v>
      </c>
    </row>
    <row r="51" spans="1:13" ht="19.5" customHeight="1">
      <c r="A51" s="2" t="s">
        <v>0</v>
      </c>
      <c r="B51" s="2" t="s">
        <v>5</v>
      </c>
      <c r="C51" s="5">
        <v>-196371</v>
      </c>
      <c r="D51" s="5">
        <v>-196363</v>
      </c>
      <c r="E51" s="5">
        <f t="shared" si="5"/>
        <v>141863</v>
      </c>
      <c r="F51" s="5">
        <f t="shared" si="6"/>
        <v>141871</v>
      </c>
      <c r="G51" s="2" t="s">
        <v>50</v>
      </c>
      <c r="H51" s="2">
        <v>6.39</v>
      </c>
      <c r="I51" s="2">
        <v>-9.2</v>
      </c>
      <c r="K51" s="1">
        <f t="shared" si="9"/>
        <v>4851</v>
      </c>
      <c r="L51" s="1">
        <f t="shared" si="7"/>
        <v>1198</v>
      </c>
      <c r="M51" s="7">
        <f t="shared" si="8"/>
        <v>3024.5</v>
      </c>
    </row>
    <row r="52" spans="1:13" ht="19.5" customHeight="1">
      <c r="A52" s="2" t="s">
        <v>0</v>
      </c>
      <c r="B52" s="2" t="s">
        <v>1</v>
      </c>
      <c r="C52" s="5">
        <v>-195173</v>
      </c>
      <c r="D52" s="5">
        <v>-195165</v>
      </c>
      <c r="E52" s="5">
        <f t="shared" si="5"/>
        <v>143061</v>
      </c>
      <c r="F52" s="5">
        <f t="shared" si="6"/>
        <v>143069</v>
      </c>
      <c r="G52" s="2" t="s">
        <v>51</v>
      </c>
      <c r="H52" s="2">
        <v>6.83</v>
      </c>
      <c r="I52" s="2">
        <v>-10.21</v>
      </c>
      <c r="K52" s="1">
        <f t="shared" si="9"/>
        <v>1198</v>
      </c>
      <c r="L52" s="1">
        <f t="shared" si="7"/>
        <v>563</v>
      </c>
      <c r="M52" s="7">
        <f t="shared" si="8"/>
        <v>880.5</v>
      </c>
    </row>
    <row r="53" spans="1:13" ht="19.5" customHeight="1">
      <c r="A53" s="2" t="s">
        <v>0</v>
      </c>
      <c r="B53" s="2" t="s">
        <v>1</v>
      </c>
      <c r="C53" s="5">
        <v>-194610</v>
      </c>
      <c r="D53" s="5">
        <v>-194602</v>
      </c>
      <c r="E53" s="5">
        <f t="shared" si="5"/>
        <v>143624</v>
      </c>
      <c r="F53" s="5">
        <f t="shared" si="6"/>
        <v>143632</v>
      </c>
      <c r="G53" s="2" t="s">
        <v>52</v>
      </c>
      <c r="H53" s="2">
        <v>6.69</v>
      </c>
      <c r="I53" s="2">
        <v>-9.54</v>
      </c>
      <c r="K53" s="1">
        <f t="shared" si="9"/>
        <v>563</v>
      </c>
      <c r="L53" s="1">
        <f t="shared" si="7"/>
        <v>1177</v>
      </c>
      <c r="M53" s="7">
        <f t="shared" si="8"/>
        <v>870</v>
      </c>
    </row>
    <row r="54" spans="1:13" ht="19.5" customHeight="1">
      <c r="A54" s="2" t="s">
        <v>0</v>
      </c>
      <c r="B54" s="2" t="s">
        <v>1</v>
      </c>
      <c r="C54" s="5">
        <v>-193433</v>
      </c>
      <c r="D54" s="5">
        <v>-193425</v>
      </c>
      <c r="E54" s="5">
        <f t="shared" si="5"/>
        <v>144801</v>
      </c>
      <c r="F54" s="5">
        <f t="shared" si="6"/>
        <v>144809</v>
      </c>
      <c r="G54" s="2" t="s">
        <v>53</v>
      </c>
      <c r="H54" s="2">
        <v>7.01</v>
      </c>
      <c r="I54" s="2">
        <v>-10.38</v>
      </c>
      <c r="K54" s="1">
        <f t="shared" si="9"/>
        <v>1177</v>
      </c>
      <c r="L54" s="1">
        <f t="shared" si="7"/>
        <v>287</v>
      </c>
      <c r="M54" s="7">
        <f t="shared" si="8"/>
        <v>732</v>
      </c>
    </row>
    <row r="55" spans="1:13" ht="19.5" customHeight="1">
      <c r="A55" s="2" t="s">
        <v>0</v>
      </c>
      <c r="B55" s="2" t="s">
        <v>1</v>
      </c>
      <c r="C55" s="5">
        <v>-193146</v>
      </c>
      <c r="D55" s="5">
        <v>-193138</v>
      </c>
      <c r="E55" s="5">
        <f t="shared" si="5"/>
        <v>145088</v>
      </c>
      <c r="F55" s="5">
        <f t="shared" si="6"/>
        <v>145096</v>
      </c>
      <c r="G55" s="2" t="s">
        <v>54</v>
      </c>
      <c r="H55" s="2">
        <v>6.39</v>
      </c>
      <c r="I55" s="2">
        <v>-9.2</v>
      </c>
      <c r="K55" s="1">
        <f t="shared" si="9"/>
        <v>287</v>
      </c>
      <c r="L55" s="1">
        <f t="shared" si="7"/>
        <v>429</v>
      </c>
      <c r="M55" s="7">
        <f t="shared" si="8"/>
        <v>358</v>
      </c>
    </row>
    <row r="56" spans="1:13" ht="19.5" customHeight="1">
      <c r="A56" s="2" t="s">
        <v>0</v>
      </c>
      <c r="B56" s="2" t="s">
        <v>1</v>
      </c>
      <c r="C56" s="5">
        <v>-192717</v>
      </c>
      <c r="D56" s="5">
        <v>-192709</v>
      </c>
      <c r="E56" s="5">
        <f t="shared" si="5"/>
        <v>145517</v>
      </c>
      <c r="F56" s="5">
        <f t="shared" si="6"/>
        <v>145525</v>
      </c>
      <c r="G56" s="2" t="s">
        <v>55</v>
      </c>
      <c r="H56" s="2">
        <v>7.21</v>
      </c>
      <c r="I56" s="2">
        <v>-10.85</v>
      </c>
      <c r="K56" s="1">
        <f t="shared" si="9"/>
        <v>429</v>
      </c>
      <c r="L56" s="1">
        <f t="shared" si="7"/>
        <v>762</v>
      </c>
      <c r="M56" s="7">
        <f t="shared" si="8"/>
        <v>595.5</v>
      </c>
    </row>
    <row r="57" spans="1:13" ht="19.5" customHeight="1">
      <c r="A57" s="2" t="s">
        <v>0</v>
      </c>
      <c r="B57" s="2" t="s">
        <v>1</v>
      </c>
      <c r="C57" s="5">
        <v>-191955</v>
      </c>
      <c r="D57" s="5">
        <v>-191947</v>
      </c>
      <c r="E57" s="5">
        <f t="shared" si="5"/>
        <v>146279</v>
      </c>
      <c r="F57" s="5">
        <f t="shared" si="6"/>
        <v>146287</v>
      </c>
      <c r="G57" s="2" t="s">
        <v>56</v>
      </c>
      <c r="H57" s="2">
        <v>7.78</v>
      </c>
      <c r="I57" s="2">
        <v>-11.37</v>
      </c>
      <c r="K57" s="1">
        <f t="shared" si="9"/>
        <v>762</v>
      </c>
      <c r="L57" s="1">
        <f t="shared" si="7"/>
        <v>117</v>
      </c>
      <c r="M57" s="7">
        <f t="shared" si="8"/>
        <v>439.5</v>
      </c>
    </row>
    <row r="58" spans="1:13" ht="19.5" customHeight="1">
      <c r="A58" s="2" t="s">
        <v>0</v>
      </c>
      <c r="B58" s="2" t="s">
        <v>1</v>
      </c>
      <c r="C58" s="5">
        <v>-191838</v>
      </c>
      <c r="D58" s="5">
        <v>-191830</v>
      </c>
      <c r="E58" s="5">
        <f t="shared" si="5"/>
        <v>146396</v>
      </c>
      <c r="F58" s="5">
        <f t="shared" si="6"/>
        <v>146404</v>
      </c>
      <c r="G58" s="2" t="s">
        <v>57</v>
      </c>
      <c r="H58" s="2">
        <v>7.01</v>
      </c>
      <c r="I58" s="2">
        <v>-10.38</v>
      </c>
      <c r="K58" s="1">
        <f t="shared" si="9"/>
        <v>117</v>
      </c>
      <c r="L58" s="1">
        <f t="shared" si="7"/>
        <v>958</v>
      </c>
      <c r="M58" s="7">
        <f t="shared" si="8"/>
        <v>537.5</v>
      </c>
    </row>
    <row r="59" spans="1:13" ht="19.5" customHeight="1">
      <c r="A59" s="2" t="s">
        <v>0</v>
      </c>
      <c r="B59" s="2" t="s">
        <v>5</v>
      </c>
      <c r="C59" s="5">
        <v>-190880</v>
      </c>
      <c r="D59" s="5">
        <v>-190872</v>
      </c>
      <c r="E59" s="5">
        <f t="shared" si="5"/>
        <v>147354</v>
      </c>
      <c r="F59" s="5">
        <f t="shared" si="6"/>
        <v>147362</v>
      </c>
      <c r="G59" s="2" t="s">
        <v>58</v>
      </c>
      <c r="H59" s="2">
        <v>7.87</v>
      </c>
      <c r="I59" s="2">
        <v>-12.05</v>
      </c>
      <c r="K59" s="1">
        <f t="shared" si="9"/>
        <v>958</v>
      </c>
      <c r="L59" s="1">
        <f t="shared" si="7"/>
        <v>5528</v>
      </c>
      <c r="M59" s="7">
        <f t="shared" si="8"/>
        <v>3243</v>
      </c>
    </row>
    <row r="60" spans="1:13" ht="19.5" customHeight="1">
      <c r="A60" s="2" t="s">
        <v>0</v>
      </c>
      <c r="B60" s="2" t="s">
        <v>1</v>
      </c>
      <c r="C60" s="5">
        <v>-185352</v>
      </c>
      <c r="D60" s="5">
        <v>-185344</v>
      </c>
      <c r="E60" s="5">
        <f t="shared" si="5"/>
        <v>152882</v>
      </c>
      <c r="F60" s="5">
        <f t="shared" si="6"/>
        <v>152890</v>
      </c>
      <c r="G60" s="2" t="s">
        <v>59</v>
      </c>
      <c r="H60" s="2">
        <v>6.74</v>
      </c>
      <c r="I60" s="2">
        <v>-9.69</v>
      </c>
      <c r="K60" s="1">
        <f t="shared" si="9"/>
        <v>5528</v>
      </c>
      <c r="L60" s="1">
        <f t="shared" si="7"/>
        <v>8192</v>
      </c>
      <c r="M60" s="7">
        <f t="shared" si="8"/>
        <v>6860</v>
      </c>
    </row>
    <row r="61" spans="1:13" ht="19.5" customHeight="1">
      <c r="A61" s="2" t="s">
        <v>0</v>
      </c>
      <c r="B61" s="2" t="s">
        <v>1</v>
      </c>
      <c r="C61" s="5">
        <v>-177160</v>
      </c>
      <c r="D61" s="5">
        <v>-177152</v>
      </c>
      <c r="E61" s="5">
        <f t="shared" si="5"/>
        <v>161074</v>
      </c>
      <c r="F61" s="5">
        <f t="shared" si="6"/>
        <v>161082</v>
      </c>
      <c r="G61" s="2" t="s">
        <v>60</v>
      </c>
      <c r="H61" s="2">
        <v>6.39</v>
      </c>
      <c r="I61" s="2">
        <v>-9.15</v>
      </c>
      <c r="K61" s="1">
        <f t="shared" si="9"/>
        <v>8192</v>
      </c>
      <c r="L61" s="1">
        <f t="shared" si="7"/>
        <v>1773</v>
      </c>
      <c r="M61" s="7">
        <f t="shared" si="8"/>
        <v>4982.5</v>
      </c>
    </row>
    <row r="62" spans="1:13" ht="19.5" customHeight="1">
      <c r="A62" s="2" t="s">
        <v>0</v>
      </c>
      <c r="B62" s="2" t="s">
        <v>1</v>
      </c>
      <c r="C62" s="5">
        <v>-175387</v>
      </c>
      <c r="D62" s="5">
        <v>-175379</v>
      </c>
      <c r="E62" s="5">
        <f t="shared" si="5"/>
        <v>162847</v>
      </c>
      <c r="F62" s="5">
        <f t="shared" si="6"/>
        <v>162855</v>
      </c>
      <c r="G62" s="2" t="s">
        <v>61</v>
      </c>
      <c r="H62" s="2">
        <v>6.67</v>
      </c>
      <c r="I62" s="2">
        <v>-9.42</v>
      </c>
      <c r="K62" s="1">
        <f t="shared" si="9"/>
        <v>1773</v>
      </c>
      <c r="L62" s="1">
        <f t="shared" si="7"/>
        <v>1308</v>
      </c>
      <c r="M62" s="7">
        <f t="shared" si="8"/>
        <v>1540.5</v>
      </c>
    </row>
    <row r="63" spans="1:13" ht="19.5" customHeight="1">
      <c r="A63" s="2" t="s">
        <v>0</v>
      </c>
      <c r="B63" s="2" t="s">
        <v>1</v>
      </c>
      <c r="C63" s="5">
        <v>-174079</v>
      </c>
      <c r="D63" s="5">
        <v>-174071</v>
      </c>
      <c r="E63" s="5">
        <f t="shared" si="5"/>
        <v>164155</v>
      </c>
      <c r="F63" s="5">
        <f t="shared" si="6"/>
        <v>164163</v>
      </c>
      <c r="G63" s="2" t="s">
        <v>62</v>
      </c>
      <c r="H63" s="2">
        <v>6.3</v>
      </c>
      <c r="I63" s="2">
        <v>-9.11</v>
      </c>
      <c r="K63" s="1">
        <f t="shared" si="9"/>
        <v>1308</v>
      </c>
      <c r="L63" s="1">
        <f t="shared" si="7"/>
        <v>1</v>
      </c>
      <c r="M63" s="7">
        <f t="shared" si="8"/>
        <v>654.5</v>
      </c>
    </row>
    <row r="64" spans="1:13" ht="19.5" customHeight="1">
      <c r="A64" s="2" t="s">
        <v>0</v>
      </c>
      <c r="B64" s="2" t="s">
        <v>1</v>
      </c>
      <c r="C64" s="5">
        <v>-174078</v>
      </c>
      <c r="D64" s="5">
        <v>-174070</v>
      </c>
      <c r="E64" s="5">
        <f t="shared" si="5"/>
        <v>164156</v>
      </c>
      <c r="F64" s="5">
        <f t="shared" si="6"/>
        <v>164164</v>
      </c>
      <c r="G64" s="2" t="s">
        <v>63</v>
      </c>
      <c r="H64" s="2">
        <v>6.69</v>
      </c>
      <c r="I64" s="2">
        <v>-9.54</v>
      </c>
      <c r="K64" s="1">
        <f t="shared" si="9"/>
        <v>1</v>
      </c>
      <c r="L64" s="1">
        <f t="shared" si="7"/>
        <v>6816</v>
      </c>
      <c r="M64" s="7">
        <f t="shared" si="8"/>
        <v>3408.5</v>
      </c>
    </row>
    <row r="65" spans="1:13" ht="19.5" customHeight="1">
      <c r="A65" s="2" t="s">
        <v>0</v>
      </c>
      <c r="B65" s="2" t="s">
        <v>5</v>
      </c>
      <c r="C65" s="5">
        <v>-167262</v>
      </c>
      <c r="D65" s="5">
        <v>-167254</v>
      </c>
      <c r="E65" s="5">
        <f t="shared" si="5"/>
        <v>170972</v>
      </c>
      <c r="F65" s="5">
        <f t="shared" si="6"/>
        <v>170980</v>
      </c>
      <c r="G65" s="2" t="s">
        <v>64</v>
      </c>
      <c r="H65" s="2">
        <v>6.76</v>
      </c>
      <c r="I65" s="2">
        <v>-9.79</v>
      </c>
      <c r="K65" s="1">
        <f t="shared" si="9"/>
        <v>6816</v>
      </c>
      <c r="L65" s="1">
        <f t="shared" si="7"/>
        <v>1702</v>
      </c>
      <c r="M65" s="7">
        <f t="shared" si="8"/>
        <v>4259</v>
      </c>
    </row>
    <row r="66" spans="1:14" ht="19.5" customHeight="1">
      <c r="A66" s="22" t="s">
        <v>0</v>
      </c>
      <c r="B66" s="22" t="s">
        <v>5</v>
      </c>
      <c r="C66" s="23">
        <v>-165560</v>
      </c>
      <c r="D66" s="23">
        <v>-165552</v>
      </c>
      <c r="E66" s="23">
        <f t="shared" si="5"/>
        <v>172674</v>
      </c>
      <c r="F66" s="23">
        <f t="shared" si="6"/>
        <v>172682</v>
      </c>
      <c r="G66" s="22" t="s">
        <v>65</v>
      </c>
      <c r="H66" s="22">
        <v>6.59</v>
      </c>
      <c r="I66" s="22">
        <v>-9.37</v>
      </c>
      <c r="J66" s="24" t="s">
        <v>120</v>
      </c>
      <c r="K66" s="24">
        <f t="shared" si="9"/>
        <v>1702</v>
      </c>
      <c r="L66" s="24">
        <f t="shared" si="7"/>
        <v>10013</v>
      </c>
      <c r="M66" s="25">
        <f t="shared" si="8"/>
        <v>5857.5</v>
      </c>
      <c r="N66" s="26">
        <f>AVERAGE(M66)</f>
        <v>5857.5</v>
      </c>
    </row>
    <row r="67" spans="1:13" ht="19.5" customHeight="1">
      <c r="A67" s="2" t="s">
        <v>0</v>
      </c>
      <c r="B67" s="2" t="s">
        <v>5</v>
      </c>
      <c r="C67" s="5">
        <v>-155547</v>
      </c>
      <c r="D67" s="5">
        <v>-155539</v>
      </c>
      <c r="E67" s="5">
        <f t="shared" si="5"/>
        <v>182687</v>
      </c>
      <c r="F67" s="5">
        <f t="shared" si="6"/>
        <v>182695</v>
      </c>
      <c r="G67" s="2" t="s">
        <v>66</v>
      </c>
      <c r="H67" s="2">
        <v>7.87</v>
      </c>
      <c r="I67" s="2">
        <v>-12.05</v>
      </c>
      <c r="K67" s="1">
        <f t="shared" si="9"/>
        <v>10013</v>
      </c>
      <c r="L67" s="1">
        <f t="shared" si="7"/>
        <v>4511</v>
      </c>
      <c r="M67" s="7">
        <f t="shared" si="8"/>
        <v>7262</v>
      </c>
    </row>
    <row r="68" spans="1:13" ht="19.5" customHeight="1">
      <c r="A68" s="2" t="s">
        <v>0</v>
      </c>
      <c r="B68" s="2" t="s">
        <v>5</v>
      </c>
      <c r="C68" s="5">
        <v>-151036</v>
      </c>
      <c r="D68" s="5">
        <v>-151028</v>
      </c>
      <c r="E68" s="5">
        <f aca="true" t="shared" si="10" ref="E68:E99">338234+C68</f>
        <v>187198</v>
      </c>
      <c r="F68" s="5">
        <f aca="true" t="shared" si="11" ref="F68:F99">338234+D68</f>
        <v>187206</v>
      </c>
      <c r="G68" s="2" t="s">
        <v>67</v>
      </c>
      <c r="H68" s="2">
        <v>6.72</v>
      </c>
      <c r="I68" s="2">
        <v>-9.6</v>
      </c>
      <c r="K68" s="1">
        <f t="shared" si="9"/>
        <v>4511</v>
      </c>
      <c r="L68" s="1">
        <f aca="true" t="shared" si="12" ref="L68:L99">E69-E68</f>
        <v>13503</v>
      </c>
      <c r="M68" s="7">
        <f aca="true" t="shared" si="13" ref="M68:M99">AVERAGE(K68:L68)</f>
        <v>9007</v>
      </c>
    </row>
    <row r="69" spans="1:13" ht="19.5" customHeight="1">
      <c r="A69" s="2" t="s">
        <v>0</v>
      </c>
      <c r="B69" s="2" t="s">
        <v>5</v>
      </c>
      <c r="C69" s="5">
        <v>-137533</v>
      </c>
      <c r="D69" s="5">
        <v>-137525</v>
      </c>
      <c r="E69" s="5">
        <f t="shared" si="10"/>
        <v>200701</v>
      </c>
      <c r="F69" s="5">
        <f t="shared" si="11"/>
        <v>200709</v>
      </c>
      <c r="G69" s="2" t="s">
        <v>68</v>
      </c>
      <c r="H69" s="2">
        <v>7.3</v>
      </c>
      <c r="I69" s="2">
        <v>-11.07</v>
      </c>
      <c r="K69" s="1">
        <f aca="true" t="shared" si="14" ref="K69:K100">E69-E68</f>
        <v>13503</v>
      </c>
      <c r="L69" s="1">
        <f t="shared" si="12"/>
        <v>1408</v>
      </c>
      <c r="M69" s="7">
        <f t="shared" si="13"/>
        <v>7455.5</v>
      </c>
    </row>
    <row r="70" spans="1:13" ht="19.5" customHeight="1">
      <c r="A70" s="2" t="s">
        <v>0</v>
      </c>
      <c r="B70" s="2" t="s">
        <v>5</v>
      </c>
      <c r="C70" s="5">
        <v>-136125</v>
      </c>
      <c r="D70" s="5">
        <v>-136117</v>
      </c>
      <c r="E70" s="5">
        <f t="shared" si="10"/>
        <v>202109</v>
      </c>
      <c r="F70" s="5">
        <f t="shared" si="11"/>
        <v>202117</v>
      </c>
      <c r="G70" s="2" t="s">
        <v>69</v>
      </c>
      <c r="H70" s="2">
        <v>6.68</v>
      </c>
      <c r="I70" s="2">
        <v>-9.49</v>
      </c>
      <c r="K70" s="1">
        <f t="shared" si="14"/>
        <v>1408</v>
      </c>
      <c r="L70" s="1">
        <f t="shared" si="12"/>
        <v>1335</v>
      </c>
      <c r="M70" s="7">
        <f t="shared" si="13"/>
        <v>1371.5</v>
      </c>
    </row>
    <row r="71" spans="1:13" ht="19.5" customHeight="1">
      <c r="A71" s="2" t="s">
        <v>0</v>
      </c>
      <c r="B71" s="2" t="s">
        <v>5</v>
      </c>
      <c r="C71" s="5">
        <v>-134790</v>
      </c>
      <c r="D71" s="5">
        <v>-134782</v>
      </c>
      <c r="E71" s="5">
        <f t="shared" si="10"/>
        <v>203444</v>
      </c>
      <c r="F71" s="5">
        <f t="shared" si="11"/>
        <v>203452</v>
      </c>
      <c r="G71" s="2" t="s">
        <v>70</v>
      </c>
      <c r="H71" s="2">
        <v>6.5</v>
      </c>
      <c r="I71" s="2">
        <v>-9.28</v>
      </c>
      <c r="K71" s="1">
        <f t="shared" si="14"/>
        <v>1335</v>
      </c>
      <c r="L71" s="1">
        <f t="shared" si="12"/>
        <v>5986</v>
      </c>
      <c r="M71" s="7">
        <f t="shared" si="13"/>
        <v>3660.5</v>
      </c>
    </row>
    <row r="72" spans="1:13" ht="19.5" customHeight="1">
      <c r="A72" s="2" t="s">
        <v>0</v>
      </c>
      <c r="B72" s="2" t="s">
        <v>1</v>
      </c>
      <c r="C72" s="5">
        <v>-128804</v>
      </c>
      <c r="D72" s="5">
        <v>-128796</v>
      </c>
      <c r="E72" s="5">
        <f t="shared" si="10"/>
        <v>209430</v>
      </c>
      <c r="F72" s="5">
        <f t="shared" si="11"/>
        <v>209438</v>
      </c>
      <c r="G72" s="2" t="s">
        <v>71</v>
      </c>
      <c r="H72" s="2">
        <v>6.81</v>
      </c>
      <c r="I72" s="2">
        <v>-10.07</v>
      </c>
      <c r="K72" s="1">
        <f t="shared" si="14"/>
        <v>5986</v>
      </c>
      <c r="L72" s="1">
        <f t="shared" si="12"/>
        <v>2537</v>
      </c>
      <c r="M72" s="7">
        <f t="shared" si="13"/>
        <v>4261.5</v>
      </c>
    </row>
    <row r="73" spans="1:13" ht="19.5" customHeight="1">
      <c r="A73" s="2" t="s">
        <v>0</v>
      </c>
      <c r="B73" s="2" t="s">
        <v>5</v>
      </c>
      <c r="C73" s="5">
        <v>-126267</v>
      </c>
      <c r="D73" s="5">
        <v>-126259</v>
      </c>
      <c r="E73" s="5">
        <f t="shared" si="10"/>
        <v>211967</v>
      </c>
      <c r="F73" s="5">
        <f t="shared" si="11"/>
        <v>211975</v>
      </c>
      <c r="G73" s="2" t="s">
        <v>72</v>
      </c>
      <c r="H73" s="2">
        <v>6.72</v>
      </c>
      <c r="I73" s="2">
        <v>-9.6</v>
      </c>
      <c r="K73" s="1">
        <f t="shared" si="14"/>
        <v>2537</v>
      </c>
      <c r="L73" s="1">
        <f t="shared" si="12"/>
        <v>4013</v>
      </c>
      <c r="M73" s="7">
        <f t="shared" si="13"/>
        <v>3275</v>
      </c>
    </row>
    <row r="74" spans="1:13" ht="19.5" customHeight="1">
      <c r="A74" s="2" t="s">
        <v>0</v>
      </c>
      <c r="B74" s="2" t="s">
        <v>1</v>
      </c>
      <c r="C74" s="5">
        <v>-122254</v>
      </c>
      <c r="D74" s="5">
        <v>-122246</v>
      </c>
      <c r="E74" s="5">
        <f t="shared" si="10"/>
        <v>215980</v>
      </c>
      <c r="F74" s="5">
        <f t="shared" si="11"/>
        <v>215988</v>
      </c>
      <c r="G74" s="2" t="s">
        <v>73</v>
      </c>
      <c r="H74" s="2">
        <v>6.39</v>
      </c>
      <c r="I74" s="2">
        <v>-9.15</v>
      </c>
      <c r="K74" s="1">
        <f t="shared" si="14"/>
        <v>4013</v>
      </c>
      <c r="L74" s="1">
        <f t="shared" si="12"/>
        <v>886</v>
      </c>
      <c r="M74" s="7">
        <f t="shared" si="13"/>
        <v>2449.5</v>
      </c>
    </row>
    <row r="75" spans="1:13" ht="19.5" customHeight="1">
      <c r="A75" s="2" t="s">
        <v>0</v>
      </c>
      <c r="B75" s="2" t="s">
        <v>1</v>
      </c>
      <c r="C75" s="5">
        <v>-121368</v>
      </c>
      <c r="D75" s="5">
        <v>-121360</v>
      </c>
      <c r="E75" s="5">
        <f t="shared" si="10"/>
        <v>216866</v>
      </c>
      <c r="F75" s="5">
        <f t="shared" si="11"/>
        <v>216874</v>
      </c>
      <c r="G75" s="2" t="s">
        <v>74</v>
      </c>
      <c r="H75" s="2">
        <v>6.74</v>
      </c>
      <c r="I75" s="2">
        <v>-9.69</v>
      </c>
      <c r="K75" s="1">
        <f t="shared" si="14"/>
        <v>886</v>
      </c>
      <c r="L75" s="1">
        <f t="shared" si="12"/>
        <v>9846</v>
      </c>
      <c r="M75" s="7">
        <f t="shared" si="13"/>
        <v>5366</v>
      </c>
    </row>
    <row r="76" spans="1:13" ht="19.5" customHeight="1">
      <c r="A76" s="2" t="s">
        <v>0</v>
      </c>
      <c r="B76" s="2" t="s">
        <v>5</v>
      </c>
      <c r="C76" s="5">
        <v>-111522</v>
      </c>
      <c r="D76" s="5">
        <v>-111514</v>
      </c>
      <c r="E76" s="5">
        <f t="shared" si="10"/>
        <v>226712</v>
      </c>
      <c r="F76" s="5">
        <f t="shared" si="11"/>
        <v>226720</v>
      </c>
      <c r="G76" s="2" t="s">
        <v>75</v>
      </c>
      <c r="H76" s="2">
        <v>6.68</v>
      </c>
      <c r="I76" s="2">
        <v>-9.49</v>
      </c>
      <c r="K76" s="1">
        <f t="shared" si="14"/>
        <v>9846</v>
      </c>
      <c r="L76" s="1">
        <f t="shared" si="12"/>
        <v>4074</v>
      </c>
      <c r="M76" s="7">
        <f t="shared" si="13"/>
        <v>6960</v>
      </c>
    </row>
    <row r="77" spans="1:13" ht="19.5" customHeight="1">
      <c r="A77" s="2" t="s">
        <v>0</v>
      </c>
      <c r="B77" s="2" t="s">
        <v>5</v>
      </c>
      <c r="C77" s="5">
        <v>-107448</v>
      </c>
      <c r="D77" s="5">
        <v>-107440</v>
      </c>
      <c r="E77" s="5">
        <f t="shared" si="10"/>
        <v>230786</v>
      </c>
      <c r="F77" s="5">
        <f t="shared" si="11"/>
        <v>230794</v>
      </c>
      <c r="G77" s="2" t="s">
        <v>76</v>
      </c>
      <c r="H77" s="2">
        <v>7.78</v>
      </c>
      <c r="I77" s="2">
        <v>-11.37</v>
      </c>
      <c r="K77" s="1">
        <f t="shared" si="14"/>
        <v>4074</v>
      </c>
      <c r="L77" s="1">
        <f t="shared" si="12"/>
        <v>2205</v>
      </c>
      <c r="M77" s="7">
        <f t="shared" si="13"/>
        <v>3139.5</v>
      </c>
    </row>
    <row r="78" spans="1:13" ht="19.5" customHeight="1">
      <c r="A78" s="2" t="s">
        <v>0</v>
      </c>
      <c r="B78" s="2" t="s">
        <v>1</v>
      </c>
      <c r="C78" s="5">
        <v>-105243</v>
      </c>
      <c r="D78" s="5">
        <v>-105235</v>
      </c>
      <c r="E78" s="5">
        <f t="shared" si="10"/>
        <v>232991</v>
      </c>
      <c r="F78" s="5">
        <f t="shared" si="11"/>
        <v>232999</v>
      </c>
      <c r="G78" s="2" t="s">
        <v>77</v>
      </c>
      <c r="H78" s="2">
        <v>6.39</v>
      </c>
      <c r="I78" s="2">
        <v>-9.15</v>
      </c>
      <c r="K78" s="1">
        <f t="shared" si="14"/>
        <v>2205</v>
      </c>
      <c r="L78" s="1">
        <f t="shared" si="12"/>
        <v>9170</v>
      </c>
      <c r="M78" s="7">
        <f t="shared" si="13"/>
        <v>5687.5</v>
      </c>
    </row>
    <row r="79" spans="1:13" ht="19.5" customHeight="1">
      <c r="A79" s="2" t="s">
        <v>0</v>
      </c>
      <c r="B79" s="2" t="s">
        <v>5</v>
      </c>
      <c r="C79" s="5">
        <v>-96073</v>
      </c>
      <c r="D79" s="5">
        <v>-96065</v>
      </c>
      <c r="E79" s="5">
        <f t="shared" si="10"/>
        <v>242161</v>
      </c>
      <c r="F79" s="5">
        <f t="shared" si="11"/>
        <v>242169</v>
      </c>
      <c r="G79" s="2" t="s">
        <v>78</v>
      </c>
      <c r="H79" s="2">
        <v>6.72</v>
      </c>
      <c r="I79" s="2">
        <v>-9.6</v>
      </c>
      <c r="K79" s="1">
        <f t="shared" si="14"/>
        <v>9170</v>
      </c>
      <c r="L79" s="1">
        <f t="shared" si="12"/>
        <v>6936</v>
      </c>
      <c r="M79" s="7">
        <f t="shared" si="13"/>
        <v>8053</v>
      </c>
    </row>
    <row r="80" spans="1:13" ht="19.5" customHeight="1">
      <c r="A80" s="2" t="s">
        <v>0</v>
      </c>
      <c r="B80" s="2" t="s">
        <v>5</v>
      </c>
      <c r="C80" s="5">
        <v>-89137</v>
      </c>
      <c r="D80" s="5">
        <v>-89129</v>
      </c>
      <c r="E80" s="5">
        <f t="shared" si="10"/>
        <v>249097</v>
      </c>
      <c r="F80" s="5">
        <f t="shared" si="11"/>
        <v>249105</v>
      </c>
      <c r="G80" s="2" t="s">
        <v>79</v>
      </c>
      <c r="H80" s="2">
        <v>7.87</v>
      </c>
      <c r="I80" s="2">
        <v>-12.05</v>
      </c>
      <c r="K80" s="1">
        <f t="shared" si="14"/>
        <v>6936</v>
      </c>
      <c r="L80" s="1">
        <f t="shared" si="12"/>
        <v>2434</v>
      </c>
      <c r="M80" s="7">
        <f t="shared" si="13"/>
        <v>4685</v>
      </c>
    </row>
    <row r="81" spans="1:13" ht="19.5" customHeight="1">
      <c r="A81" s="2" t="s">
        <v>0</v>
      </c>
      <c r="B81" s="2" t="s">
        <v>1</v>
      </c>
      <c r="C81" s="5">
        <v>-86703</v>
      </c>
      <c r="D81" s="5">
        <v>-86695</v>
      </c>
      <c r="E81" s="5">
        <f t="shared" si="10"/>
        <v>251531</v>
      </c>
      <c r="F81" s="5">
        <f t="shared" si="11"/>
        <v>251539</v>
      </c>
      <c r="G81" s="2" t="s">
        <v>80</v>
      </c>
      <c r="H81" s="2">
        <v>6.39</v>
      </c>
      <c r="I81" s="2">
        <v>-9.15</v>
      </c>
      <c r="K81" s="1">
        <f t="shared" si="14"/>
        <v>2434</v>
      </c>
      <c r="L81" s="1">
        <f t="shared" si="12"/>
        <v>5346</v>
      </c>
      <c r="M81" s="7">
        <f t="shared" si="13"/>
        <v>3890</v>
      </c>
    </row>
    <row r="82" spans="1:13" ht="19.5" customHeight="1">
      <c r="A82" s="2" t="s">
        <v>0</v>
      </c>
      <c r="B82" s="2" t="s">
        <v>1</v>
      </c>
      <c r="C82" s="5">
        <v>-81357</v>
      </c>
      <c r="D82" s="5">
        <v>-81349</v>
      </c>
      <c r="E82" s="5">
        <f t="shared" si="10"/>
        <v>256877</v>
      </c>
      <c r="F82" s="5">
        <f t="shared" si="11"/>
        <v>256885</v>
      </c>
      <c r="G82" s="2" t="s">
        <v>81</v>
      </c>
      <c r="H82" s="2">
        <v>6.67</v>
      </c>
      <c r="I82" s="2">
        <v>-9.42</v>
      </c>
      <c r="K82" s="1">
        <f t="shared" si="14"/>
        <v>5346</v>
      </c>
      <c r="L82" s="1">
        <f t="shared" si="12"/>
        <v>2108</v>
      </c>
      <c r="M82" s="7">
        <f t="shared" si="13"/>
        <v>3727</v>
      </c>
    </row>
    <row r="83" spans="1:13" ht="19.5" customHeight="1">
      <c r="A83" s="2" t="s">
        <v>0</v>
      </c>
      <c r="B83" s="2" t="s">
        <v>5</v>
      </c>
      <c r="C83" s="5">
        <v>-79249</v>
      </c>
      <c r="D83" s="5">
        <v>-79241</v>
      </c>
      <c r="E83" s="5">
        <f t="shared" si="10"/>
        <v>258985</v>
      </c>
      <c r="F83" s="5">
        <f t="shared" si="11"/>
        <v>258993</v>
      </c>
      <c r="G83" s="2" t="s">
        <v>82</v>
      </c>
      <c r="H83" s="2">
        <v>6.39</v>
      </c>
      <c r="I83" s="2">
        <v>-9.2</v>
      </c>
      <c r="K83" s="1">
        <f t="shared" si="14"/>
        <v>2108</v>
      </c>
      <c r="L83" s="1">
        <f t="shared" si="12"/>
        <v>1985</v>
      </c>
      <c r="M83" s="7">
        <f t="shared" si="13"/>
        <v>2046.5</v>
      </c>
    </row>
    <row r="84" spans="1:13" ht="19.5" customHeight="1">
      <c r="A84" s="2" t="s">
        <v>0</v>
      </c>
      <c r="B84" s="2" t="s">
        <v>1</v>
      </c>
      <c r="C84" s="5">
        <v>-77264</v>
      </c>
      <c r="D84" s="5">
        <v>-77256</v>
      </c>
      <c r="E84" s="5">
        <f t="shared" si="10"/>
        <v>260970</v>
      </c>
      <c r="F84" s="5">
        <f t="shared" si="11"/>
        <v>260978</v>
      </c>
      <c r="G84" s="2" t="s">
        <v>83</v>
      </c>
      <c r="H84" s="2">
        <v>7.01</v>
      </c>
      <c r="I84" s="2">
        <v>-10.38</v>
      </c>
      <c r="K84" s="1">
        <f t="shared" si="14"/>
        <v>1985</v>
      </c>
      <c r="L84" s="1">
        <f t="shared" si="12"/>
        <v>167</v>
      </c>
      <c r="M84" s="7">
        <f t="shared" si="13"/>
        <v>1076</v>
      </c>
    </row>
    <row r="85" spans="1:13" ht="19.5" customHeight="1">
      <c r="A85" s="2" t="s">
        <v>0</v>
      </c>
      <c r="B85" s="2" t="s">
        <v>1</v>
      </c>
      <c r="C85" s="5">
        <v>-77097</v>
      </c>
      <c r="D85" s="5">
        <v>-77089</v>
      </c>
      <c r="E85" s="5">
        <f t="shared" si="10"/>
        <v>261137</v>
      </c>
      <c r="F85" s="5">
        <f t="shared" si="11"/>
        <v>261145</v>
      </c>
      <c r="G85" s="2" t="s">
        <v>84</v>
      </c>
      <c r="H85" s="2">
        <v>7.1</v>
      </c>
      <c r="I85" s="2">
        <v>-10.59</v>
      </c>
      <c r="K85" s="1">
        <f t="shared" si="14"/>
        <v>167</v>
      </c>
      <c r="L85" s="1">
        <f t="shared" si="12"/>
        <v>870</v>
      </c>
      <c r="M85" s="7">
        <f t="shared" si="13"/>
        <v>518.5</v>
      </c>
    </row>
    <row r="86" spans="1:13" ht="19.5" customHeight="1">
      <c r="A86" s="2" t="s">
        <v>0</v>
      </c>
      <c r="B86" s="2" t="s">
        <v>5</v>
      </c>
      <c r="C86" s="5">
        <v>-76227</v>
      </c>
      <c r="D86" s="5">
        <v>-76219</v>
      </c>
      <c r="E86" s="5">
        <f t="shared" si="10"/>
        <v>262007</v>
      </c>
      <c r="F86" s="5">
        <f t="shared" si="11"/>
        <v>262015</v>
      </c>
      <c r="G86" s="2" t="s">
        <v>85</v>
      </c>
      <c r="H86" s="2">
        <v>6.39</v>
      </c>
      <c r="I86" s="2">
        <v>-9.15</v>
      </c>
      <c r="K86" s="1">
        <f t="shared" si="14"/>
        <v>870</v>
      </c>
      <c r="L86" s="1">
        <f t="shared" si="12"/>
        <v>3239</v>
      </c>
      <c r="M86" s="7">
        <f t="shared" si="13"/>
        <v>2054.5</v>
      </c>
    </row>
    <row r="87" spans="1:13" ht="19.5" customHeight="1">
      <c r="A87" s="2" t="s">
        <v>0</v>
      </c>
      <c r="B87" s="2" t="s">
        <v>1</v>
      </c>
      <c r="C87" s="5">
        <v>-72988</v>
      </c>
      <c r="D87" s="5">
        <v>-72980</v>
      </c>
      <c r="E87" s="5">
        <f t="shared" si="10"/>
        <v>265246</v>
      </c>
      <c r="F87" s="5">
        <f t="shared" si="11"/>
        <v>265254</v>
      </c>
      <c r="G87" s="2" t="s">
        <v>86</v>
      </c>
      <c r="H87" s="2">
        <v>6.39</v>
      </c>
      <c r="I87" s="2">
        <v>-9.2</v>
      </c>
      <c r="K87" s="1">
        <f t="shared" si="14"/>
        <v>3239</v>
      </c>
      <c r="L87" s="1">
        <f t="shared" si="12"/>
        <v>146</v>
      </c>
      <c r="M87" s="7">
        <f t="shared" si="13"/>
        <v>1692.5</v>
      </c>
    </row>
    <row r="88" spans="1:13" ht="19.5" customHeight="1">
      <c r="A88" s="2" t="s">
        <v>0</v>
      </c>
      <c r="B88" s="2" t="s">
        <v>1</v>
      </c>
      <c r="C88" s="5">
        <v>-72842</v>
      </c>
      <c r="D88" s="5">
        <v>-72834</v>
      </c>
      <c r="E88" s="5">
        <f t="shared" si="10"/>
        <v>265392</v>
      </c>
      <c r="F88" s="5">
        <f t="shared" si="11"/>
        <v>265400</v>
      </c>
      <c r="G88" s="2" t="s">
        <v>87</v>
      </c>
      <c r="H88" s="2">
        <v>6.3</v>
      </c>
      <c r="I88" s="2">
        <v>-9.06</v>
      </c>
      <c r="K88" s="1">
        <f t="shared" si="14"/>
        <v>146</v>
      </c>
      <c r="L88" s="1">
        <f t="shared" si="12"/>
        <v>1372</v>
      </c>
      <c r="M88" s="7">
        <f t="shared" si="13"/>
        <v>759</v>
      </c>
    </row>
    <row r="89" spans="1:13" ht="19.5" customHeight="1">
      <c r="A89" s="2" t="s">
        <v>0</v>
      </c>
      <c r="B89" s="2" t="s">
        <v>5</v>
      </c>
      <c r="C89" s="5">
        <v>-71470</v>
      </c>
      <c r="D89" s="5">
        <v>-71462</v>
      </c>
      <c r="E89" s="5">
        <f t="shared" si="10"/>
        <v>266764</v>
      </c>
      <c r="F89" s="5">
        <f t="shared" si="11"/>
        <v>266772</v>
      </c>
      <c r="G89" s="2" t="s">
        <v>88</v>
      </c>
      <c r="H89" s="2">
        <v>6.74</v>
      </c>
      <c r="I89" s="2">
        <v>-9.69</v>
      </c>
      <c r="K89" s="1">
        <f t="shared" si="14"/>
        <v>1372</v>
      </c>
      <c r="L89" s="1">
        <f t="shared" si="12"/>
        <v>5750</v>
      </c>
      <c r="M89" s="7">
        <f t="shared" si="13"/>
        <v>3561</v>
      </c>
    </row>
    <row r="90" spans="1:13" ht="19.5" customHeight="1">
      <c r="A90" s="2" t="s">
        <v>0</v>
      </c>
      <c r="B90" s="2" t="s">
        <v>5</v>
      </c>
      <c r="C90" s="5">
        <v>-65720</v>
      </c>
      <c r="D90" s="5">
        <v>-65712</v>
      </c>
      <c r="E90" s="5">
        <f t="shared" si="10"/>
        <v>272514</v>
      </c>
      <c r="F90" s="5">
        <f t="shared" si="11"/>
        <v>272522</v>
      </c>
      <c r="G90" s="2" t="s">
        <v>89</v>
      </c>
      <c r="H90" s="2">
        <v>6.39</v>
      </c>
      <c r="I90" s="2">
        <v>-9.15</v>
      </c>
      <c r="K90" s="1">
        <f t="shared" si="14"/>
        <v>5750</v>
      </c>
      <c r="L90" s="1">
        <f t="shared" si="12"/>
        <v>277</v>
      </c>
      <c r="M90" s="7">
        <f t="shared" si="13"/>
        <v>3013.5</v>
      </c>
    </row>
    <row r="91" spans="1:13" ht="19.5" customHeight="1">
      <c r="A91" s="2" t="s">
        <v>0</v>
      </c>
      <c r="B91" s="2" t="s">
        <v>5</v>
      </c>
      <c r="C91" s="5">
        <v>-65443</v>
      </c>
      <c r="D91" s="5">
        <v>-65435</v>
      </c>
      <c r="E91" s="5">
        <f t="shared" si="10"/>
        <v>272791</v>
      </c>
      <c r="F91" s="5">
        <f t="shared" si="11"/>
        <v>272799</v>
      </c>
      <c r="G91" s="2" t="s">
        <v>90</v>
      </c>
      <c r="H91" s="2">
        <v>7.87</v>
      </c>
      <c r="I91" s="2">
        <v>-12.05</v>
      </c>
      <c r="K91" s="1">
        <f t="shared" si="14"/>
        <v>277</v>
      </c>
      <c r="L91" s="1">
        <f t="shared" si="12"/>
        <v>5158</v>
      </c>
      <c r="M91" s="7">
        <f t="shared" si="13"/>
        <v>2717.5</v>
      </c>
    </row>
    <row r="92" spans="1:13" ht="19.5" customHeight="1">
      <c r="A92" s="2" t="s">
        <v>0</v>
      </c>
      <c r="B92" s="2" t="s">
        <v>1</v>
      </c>
      <c r="C92" s="5">
        <v>-60285</v>
      </c>
      <c r="D92" s="5">
        <v>-60277</v>
      </c>
      <c r="E92" s="5">
        <f t="shared" si="10"/>
        <v>277949</v>
      </c>
      <c r="F92" s="5">
        <f t="shared" si="11"/>
        <v>277957</v>
      </c>
      <c r="G92" s="2" t="s">
        <v>91</v>
      </c>
      <c r="H92" s="2">
        <v>7.3</v>
      </c>
      <c r="I92" s="2">
        <v>-11.07</v>
      </c>
      <c r="K92" s="1">
        <f t="shared" si="14"/>
        <v>5158</v>
      </c>
      <c r="L92" s="1">
        <f t="shared" si="12"/>
        <v>6336</v>
      </c>
      <c r="M92" s="7">
        <f t="shared" si="13"/>
        <v>5747</v>
      </c>
    </row>
    <row r="93" spans="1:13" ht="19.5" customHeight="1">
      <c r="A93" s="2" t="s">
        <v>0</v>
      </c>
      <c r="B93" s="2" t="s">
        <v>5</v>
      </c>
      <c r="C93" s="5">
        <v>-53949</v>
      </c>
      <c r="D93" s="5">
        <v>-53941</v>
      </c>
      <c r="E93" s="5">
        <f t="shared" si="10"/>
        <v>284285</v>
      </c>
      <c r="F93" s="5">
        <f t="shared" si="11"/>
        <v>284293</v>
      </c>
      <c r="G93" s="2" t="s">
        <v>92</v>
      </c>
      <c r="H93" s="2">
        <v>6.67</v>
      </c>
      <c r="I93" s="2">
        <v>-9.42</v>
      </c>
      <c r="K93" s="1">
        <f t="shared" si="14"/>
        <v>6336</v>
      </c>
      <c r="L93" s="1">
        <f t="shared" si="12"/>
        <v>876</v>
      </c>
      <c r="M93" s="7">
        <f t="shared" si="13"/>
        <v>3606</v>
      </c>
    </row>
    <row r="94" spans="1:13" ht="19.5" customHeight="1">
      <c r="A94" s="2" t="s">
        <v>0</v>
      </c>
      <c r="B94" s="2" t="s">
        <v>1</v>
      </c>
      <c r="C94" s="5">
        <v>-53073</v>
      </c>
      <c r="D94" s="5">
        <v>-53065</v>
      </c>
      <c r="E94" s="5">
        <f t="shared" si="10"/>
        <v>285161</v>
      </c>
      <c r="F94" s="5">
        <f t="shared" si="11"/>
        <v>285169</v>
      </c>
      <c r="G94" s="2" t="s">
        <v>93</v>
      </c>
      <c r="H94" s="2">
        <v>6.78</v>
      </c>
      <c r="I94" s="2">
        <v>-9.89</v>
      </c>
      <c r="K94" s="1">
        <f t="shared" si="14"/>
        <v>876</v>
      </c>
      <c r="L94" s="1">
        <f t="shared" si="12"/>
        <v>3548</v>
      </c>
      <c r="M94" s="7">
        <f t="shared" si="13"/>
        <v>2212</v>
      </c>
    </row>
    <row r="95" spans="1:13" ht="19.5" customHeight="1">
      <c r="A95" s="2" t="s">
        <v>0</v>
      </c>
      <c r="B95" s="2" t="s">
        <v>5</v>
      </c>
      <c r="C95" s="5">
        <v>-49525</v>
      </c>
      <c r="D95" s="5">
        <v>-49517</v>
      </c>
      <c r="E95" s="5">
        <f t="shared" si="10"/>
        <v>288709</v>
      </c>
      <c r="F95" s="5">
        <f t="shared" si="11"/>
        <v>288717</v>
      </c>
      <c r="G95" s="2" t="s">
        <v>94</v>
      </c>
      <c r="H95" s="2">
        <v>6.81</v>
      </c>
      <c r="I95" s="2">
        <v>-10.06</v>
      </c>
      <c r="K95" s="1">
        <f t="shared" si="14"/>
        <v>3548</v>
      </c>
      <c r="L95" s="1">
        <f t="shared" si="12"/>
        <v>501</v>
      </c>
      <c r="M95" s="7">
        <f t="shared" si="13"/>
        <v>2024.5</v>
      </c>
    </row>
    <row r="96" spans="1:13" ht="19.5" customHeight="1">
      <c r="A96" s="2" t="s">
        <v>0</v>
      </c>
      <c r="B96" s="2" t="s">
        <v>1</v>
      </c>
      <c r="C96" s="5">
        <v>-49024</v>
      </c>
      <c r="D96" s="5">
        <v>-49016</v>
      </c>
      <c r="E96" s="5">
        <f t="shared" si="10"/>
        <v>289210</v>
      </c>
      <c r="F96" s="5">
        <f t="shared" si="11"/>
        <v>289218</v>
      </c>
      <c r="G96" s="2" t="s">
        <v>95</v>
      </c>
      <c r="H96" s="2">
        <v>7.78</v>
      </c>
      <c r="I96" s="2">
        <v>-11.37</v>
      </c>
      <c r="K96" s="1">
        <f t="shared" si="14"/>
        <v>501</v>
      </c>
      <c r="L96" s="1">
        <f t="shared" si="12"/>
        <v>1696</v>
      </c>
      <c r="M96" s="7">
        <f t="shared" si="13"/>
        <v>1098.5</v>
      </c>
    </row>
    <row r="97" spans="1:13" ht="19.5" customHeight="1">
      <c r="A97" s="2" t="s">
        <v>0</v>
      </c>
      <c r="B97" s="2" t="s">
        <v>1</v>
      </c>
      <c r="C97" s="5">
        <v>-47328</v>
      </c>
      <c r="D97" s="5">
        <v>-47320</v>
      </c>
      <c r="E97" s="5">
        <f t="shared" si="10"/>
        <v>290906</v>
      </c>
      <c r="F97" s="5">
        <f t="shared" si="11"/>
        <v>290914</v>
      </c>
      <c r="G97" s="2" t="s">
        <v>96</v>
      </c>
      <c r="H97" s="2">
        <v>6.69</v>
      </c>
      <c r="I97" s="2">
        <v>-9.54</v>
      </c>
      <c r="K97" s="1">
        <f t="shared" si="14"/>
        <v>1696</v>
      </c>
      <c r="L97" s="1">
        <f t="shared" si="12"/>
        <v>3207</v>
      </c>
      <c r="M97" s="7">
        <f t="shared" si="13"/>
        <v>2451.5</v>
      </c>
    </row>
    <row r="98" spans="1:13" ht="19.5" customHeight="1">
      <c r="A98" s="2" t="s">
        <v>0</v>
      </c>
      <c r="B98" s="2" t="s">
        <v>5</v>
      </c>
      <c r="C98" s="5">
        <v>-44121</v>
      </c>
      <c r="D98" s="5">
        <v>-44113</v>
      </c>
      <c r="E98" s="5">
        <f t="shared" si="10"/>
        <v>294113</v>
      </c>
      <c r="F98" s="5">
        <f t="shared" si="11"/>
        <v>294121</v>
      </c>
      <c r="G98" s="2" t="s">
        <v>97</v>
      </c>
      <c r="H98" s="2">
        <v>7.1</v>
      </c>
      <c r="I98" s="2">
        <v>-10.59</v>
      </c>
      <c r="K98" s="1">
        <f t="shared" si="14"/>
        <v>3207</v>
      </c>
      <c r="L98" s="1">
        <f t="shared" si="12"/>
        <v>1321</v>
      </c>
      <c r="M98" s="7">
        <f t="shared" si="13"/>
        <v>2264</v>
      </c>
    </row>
    <row r="99" spans="1:13" ht="19.5" customHeight="1">
      <c r="A99" s="2" t="s">
        <v>0</v>
      </c>
      <c r="B99" s="2" t="s">
        <v>1</v>
      </c>
      <c r="C99" s="5">
        <v>-42800</v>
      </c>
      <c r="D99" s="5">
        <v>-42792</v>
      </c>
      <c r="E99" s="5">
        <f t="shared" si="10"/>
        <v>295434</v>
      </c>
      <c r="F99" s="5">
        <f t="shared" si="11"/>
        <v>295442</v>
      </c>
      <c r="G99" s="2" t="s">
        <v>98</v>
      </c>
      <c r="H99" s="2">
        <v>7.78</v>
      </c>
      <c r="I99" s="2">
        <v>-11.37</v>
      </c>
      <c r="K99" s="1">
        <f t="shared" si="14"/>
        <v>1321</v>
      </c>
      <c r="L99" s="1">
        <f t="shared" si="12"/>
        <v>2682</v>
      </c>
      <c r="M99" s="7">
        <f t="shared" si="13"/>
        <v>2001.5</v>
      </c>
    </row>
    <row r="100" spans="1:13" ht="19.5" customHeight="1">
      <c r="A100" s="2" t="s">
        <v>0</v>
      </c>
      <c r="B100" s="2" t="s">
        <v>1</v>
      </c>
      <c r="C100" s="5">
        <v>-40118</v>
      </c>
      <c r="D100" s="5">
        <v>-40110</v>
      </c>
      <c r="E100" s="5">
        <f aca="true" t="shared" si="15" ref="E100:E109">338234+C100</f>
        <v>298116</v>
      </c>
      <c r="F100" s="5">
        <f aca="true" t="shared" si="16" ref="F100:F109">338234+D100</f>
        <v>298124</v>
      </c>
      <c r="G100" s="2" t="s">
        <v>99</v>
      </c>
      <c r="H100" s="2">
        <v>6.39</v>
      </c>
      <c r="I100" s="2">
        <v>-9.2</v>
      </c>
      <c r="K100" s="1">
        <f t="shared" si="14"/>
        <v>2682</v>
      </c>
      <c r="L100" s="1">
        <f aca="true" t="shared" si="17" ref="L100:L108">E101-E100</f>
        <v>1040</v>
      </c>
      <c r="M100" s="7">
        <f aca="true" t="shared" si="18" ref="M100:M109">AVERAGE(K100:L100)</f>
        <v>1861</v>
      </c>
    </row>
    <row r="101" spans="1:13" ht="19.5" customHeight="1">
      <c r="A101" s="2" t="s">
        <v>0</v>
      </c>
      <c r="B101" s="2" t="s">
        <v>5</v>
      </c>
      <c r="C101" s="5">
        <v>-39078</v>
      </c>
      <c r="D101" s="5">
        <v>-39070</v>
      </c>
      <c r="E101" s="5">
        <f t="shared" si="15"/>
        <v>299156</v>
      </c>
      <c r="F101" s="5">
        <f t="shared" si="16"/>
        <v>299164</v>
      </c>
      <c r="G101" s="2" t="s">
        <v>100</v>
      </c>
      <c r="H101" s="2">
        <v>6.45</v>
      </c>
      <c r="I101" s="2">
        <v>-9.24</v>
      </c>
      <c r="K101" s="1">
        <f aca="true" t="shared" si="19" ref="K101:K109">E101-E100</f>
        <v>1040</v>
      </c>
      <c r="L101" s="1">
        <f t="shared" si="17"/>
        <v>1</v>
      </c>
      <c r="M101" s="7">
        <f t="shared" si="18"/>
        <v>520.5</v>
      </c>
    </row>
    <row r="102" spans="1:13" ht="19.5" customHeight="1">
      <c r="A102" s="2" t="s">
        <v>0</v>
      </c>
      <c r="B102" s="2" t="s">
        <v>1</v>
      </c>
      <c r="C102" s="5">
        <v>-39077</v>
      </c>
      <c r="D102" s="5">
        <v>-39069</v>
      </c>
      <c r="E102" s="5">
        <f t="shared" si="15"/>
        <v>299157</v>
      </c>
      <c r="F102" s="5">
        <f t="shared" si="16"/>
        <v>299165</v>
      </c>
      <c r="G102" s="2" t="s">
        <v>101</v>
      </c>
      <c r="H102" s="2">
        <v>6.54</v>
      </c>
      <c r="I102" s="2">
        <v>-9.32</v>
      </c>
      <c r="K102" s="1">
        <f t="shared" si="19"/>
        <v>1</v>
      </c>
      <c r="L102" s="1">
        <f t="shared" si="17"/>
        <v>4136</v>
      </c>
      <c r="M102" s="7">
        <f t="shared" si="18"/>
        <v>2068.5</v>
      </c>
    </row>
    <row r="103" spans="1:13" ht="19.5" customHeight="1">
      <c r="A103" s="2" t="s">
        <v>0</v>
      </c>
      <c r="B103" s="2" t="s">
        <v>5</v>
      </c>
      <c r="C103" s="5">
        <v>-34941</v>
      </c>
      <c r="D103" s="5">
        <v>-34933</v>
      </c>
      <c r="E103" s="5">
        <f t="shared" si="15"/>
        <v>303293</v>
      </c>
      <c r="F103" s="5">
        <f t="shared" si="16"/>
        <v>303301</v>
      </c>
      <c r="G103" s="2" t="s">
        <v>102</v>
      </c>
      <c r="H103" s="2">
        <v>7.01</v>
      </c>
      <c r="I103" s="2">
        <v>-10.38</v>
      </c>
      <c r="K103" s="1">
        <f t="shared" si="19"/>
        <v>4136</v>
      </c>
      <c r="L103" s="1">
        <f t="shared" si="17"/>
        <v>416</v>
      </c>
      <c r="M103" s="7">
        <f t="shared" si="18"/>
        <v>2276</v>
      </c>
    </row>
    <row r="104" spans="1:13" ht="19.5" customHeight="1">
      <c r="A104" s="2" t="s">
        <v>0</v>
      </c>
      <c r="B104" s="2" t="s">
        <v>1</v>
      </c>
      <c r="C104" s="5">
        <v>-34525</v>
      </c>
      <c r="D104" s="5">
        <v>-34517</v>
      </c>
      <c r="E104" s="5">
        <f t="shared" si="15"/>
        <v>303709</v>
      </c>
      <c r="F104" s="5">
        <f t="shared" si="16"/>
        <v>303717</v>
      </c>
      <c r="G104" s="2" t="s">
        <v>103</v>
      </c>
      <c r="H104" s="2">
        <v>6.72</v>
      </c>
      <c r="I104" s="2">
        <v>-9.6</v>
      </c>
      <c r="K104" s="1">
        <f t="shared" si="19"/>
        <v>416</v>
      </c>
      <c r="L104" s="1">
        <f t="shared" si="17"/>
        <v>3653</v>
      </c>
      <c r="M104" s="7">
        <f t="shared" si="18"/>
        <v>2034.5</v>
      </c>
    </row>
    <row r="105" spans="1:13" ht="19.5" customHeight="1">
      <c r="A105" s="2" t="s">
        <v>0</v>
      </c>
      <c r="B105" s="2" t="s">
        <v>5</v>
      </c>
      <c r="C105" s="5">
        <v>-30872</v>
      </c>
      <c r="D105" s="5">
        <v>-30864</v>
      </c>
      <c r="E105" s="5">
        <f t="shared" si="15"/>
        <v>307362</v>
      </c>
      <c r="F105" s="5">
        <f t="shared" si="16"/>
        <v>307370</v>
      </c>
      <c r="G105" s="2" t="s">
        <v>104</v>
      </c>
      <c r="H105" s="2">
        <v>6.5</v>
      </c>
      <c r="I105" s="2">
        <v>-9.28</v>
      </c>
      <c r="K105" s="1">
        <f t="shared" si="19"/>
        <v>3653</v>
      </c>
      <c r="L105" s="1">
        <f t="shared" si="17"/>
        <v>1111</v>
      </c>
      <c r="M105" s="7">
        <f t="shared" si="18"/>
        <v>2382</v>
      </c>
    </row>
    <row r="106" spans="1:13" ht="19.5" customHeight="1">
      <c r="A106" s="2" t="s">
        <v>0</v>
      </c>
      <c r="B106" s="2" t="s">
        <v>1</v>
      </c>
      <c r="C106" s="5">
        <v>-29761</v>
      </c>
      <c r="D106" s="5">
        <v>-29753</v>
      </c>
      <c r="E106" s="5">
        <f t="shared" si="15"/>
        <v>308473</v>
      </c>
      <c r="F106" s="5">
        <f t="shared" si="16"/>
        <v>308481</v>
      </c>
      <c r="G106" s="2" t="s">
        <v>105</v>
      </c>
      <c r="H106" s="2">
        <v>7.87</v>
      </c>
      <c r="I106" s="2">
        <v>-12.05</v>
      </c>
      <c r="K106" s="1">
        <f t="shared" si="19"/>
        <v>1111</v>
      </c>
      <c r="L106" s="1">
        <f t="shared" si="17"/>
        <v>1721</v>
      </c>
      <c r="M106" s="7">
        <f t="shared" si="18"/>
        <v>1416</v>
      </c>
    </row>
    <row r="107" spans="1:13" ht="19.5" customHeight="1">
      <c r="A107" s="2" t="s">
        <v>0</v>
      </c>
      <c r="B107" s="2" t="s">
        <v>1</v>
      </c>
      <c r="C107" s="5">
        <v>-28040</v>
      </c>
      <c r="D107" s="5">
        <v>-28032</v>
      </c>
      <c r="E107" s="5">
        <f t="shared" si="15"/>
        <v>310194</v>
      </c>
      <c r="F107" s="5">
        <f t="shared" si="16"/>
        <v>310202</v>
      </c>
      <c r="G107" s="2" t="s">
        <v>106</v>
      </c>
      <c r="H107" s="2">
        <v>6.81</v>
      </c>
      <c r="I107" s="2">
        <v>-10.06</v>
      </c>
      <c r="K107" s="1">
        <f t="shared" si="19"/>
        <v>1721</v>
      </c>
      <c r="L107" s="1">
        <f t="shared" si="17"/>
        <v>4721</v>
      </c>
      <c r="M107" s="7">
        <f t="shared" si="18"/>
        <v>3221</v>
      </c>
    </row>
    <row r="108" spans="1:13" ht="19.5" customHeight="1">
      <c r="A108" s="2" t="s">
        <v>0</v>
      </c>
      <c r="B108" s="2" t="s">
        <v>1</v>
      </c>
      <c r="C108" s="5">
        <v>-23319</v>
      </c>
      <c r="D108" s="5">
        <v>-23311</v>
      </c>
      <c r="E108" s="5">
        <f t="shared" si="15"/>
        <v>314915</v>
      </c>
      <c r="F108" s="5">
        <f t="shared" si="16"/>
        <v>314923</v>
      </c>
      <c r="G108" s="2" t="s">
        <v>107</v>
      </c>
      <c r="H108" s="2">
        <v>6.68</v>
      </c>
      <c r="I108" s="2">
        <v>-9.49</v>
      </c>
      <c r="K108" s="1">
        <f t="shared" si="19"/>
        <v>4721</v>
      </c>
      <c r="L108" s="1">
        <f t="shared" si="17"/>
        <v>4536</v>
      </c>
      <c r="M108" s="7">
        <f t="shared" si="18"/>
        <v>4628.5</v>
      </c>
    </row>
    <row r="109" spans="1:13" ht="19.5" customHeight="1">
      <c r="A109" s="2" t="s">
        <v>0</v>
      </c>
      <c r="B109" s="2" t="s">
        <v>5</v>
      </c>
      <c r="C109" s="5">
        <v>-18783</v>
      </c>
      <c r="D109" s="5">
        <v>-18775</v>
      </c>
      <c r="E109" s="5">
        <f t="shared" si="15"/>
        <v>319451</v>
      </c>
      <c r="F109" s="5">
        <f t="shared" si="16"/>
        <v>319459</v>
      </c>
      <c r="G109" s="2" t="s">
        <v>108</v>
      </c>
      <c r="H109" s="2">
        <v>7.01</v>
      </c>
      <c r="I109" s="2">
        <v>-10.38</v>
      </c>
      <c r="K109" s="1">
        <f t="shared" si="19"/>
        <v>4536</v>
      </c>
      <c r="M109" s="7">
        <f t="shared" si="18"/>
        <v>4536</v>
      </c>
    </row>
    <row r="110" spans="1:9" ht="19.5" customHeight="1">
      <c r="A110" s="2"/>
      <c r="B110" s="2"/>
      <c r="C110" s="5"/>
      <c r="D110" s="5"/>
      <c r="E110" s="5"/>
      <c r="F110" s="5"/>
      <c r="G110" s="2"/>
      <c r="H110" s="2"/>
      <c r="I110" s="2"/>
    </row>
    <row r="111" spans="1:16" ht="19.5" customHeight="1">
      <c r="A111" s="2"/>
      <c r="B111" s="2"/>
      <c r="C111" s="5"/>
      <c r="D111" s="5"/>
      <c r="E111" s="5"/>
      <c r="F111" s="5"/>
      <c r="G111" s="2"/>
      <c r="H111" s="2"/>
      <c r="I111" s="2"/>
      <c r="N111" s="15" t="s">
        <v>123</v>
      </c>
      <c r="O111" s="15"/>
      <c r="P111" s="30"/>
    </row>
    <row r="112" spans="1:16" ht="19.5" customHeight="1">
      <c r="A112"/>
      <c r="B112" s="2"/>
      <c r="C112" s="5"/>
      <c r="D112" s="5"/>
      <c r="E112" s="5"/>
      <c r="F112" s="5"/>
      <c r="G112" s="2"/>
      <c r="H112" s="2"/>
      <c r="I112" s="2"/>
      <c r="L112" s="14" t="s">
        <v>122</v>
      </c>
      <c r="M112" s="7">
        <f>AVERAGE(M4:M109)</f>
        <v>2955.603773584906</v>
      </c>
      <c r="O112" s="32"/>
      <c r="P112" s="31"/>
    </row>
    <row r="113" spans="1:16" ht="19.5" customHeight="1">
      <c r="A113"/>
      <c r="L113" s="16" t="s">
        <v>131</v>
      </c>
      <c r="M113" s="7">
        <f>AVERAGE(M25,M31,M33:M37)</f>
        <v>1499.0714285714287</v>
      </c>
      <c r="N113" s="10">
        <f>M112/M113</f>
        <v>1.971623044274488</v>
      </c>
      <c r="O113" s="32"/>
      <c r="P113" s="27"/>
    </row>
    <row r="114" spans="1:16" ht="19.5" customHeight="1">
      <c r="A114"/>
      <c r="L114" s="14" t="s">
        <v>124</v>
      </c>
      <c r="M114" s="7">
        <f>AVERAGE(M4:M24,M26:M30,M32,M38,M39,M41:M63,M64,M65,M67:M109)</f>
        <v>2978.505154639175</v>
      </c>
      <c r="N114" s="11">
        <f>M112/M114</f>
        <v>0.9923111158566911</v>
      </c>
      <c r="O114" s="32"/>
      <c r="P114" s="27"/>
    </row>
    <row r="115" spans="1:16" ht="19.5" customHeight="1">
      <c r="A115"/>
      <c r="L115" s="16" t="s">
        <v>132</v>
      </c>
      <c r="M115" s="7">
        <f>AVERAGE(M25)</f>
        <v>340.5</v>
      </c>
      <c r="N115" s="10">
        <f>M112/M115</f>
        <v>8.680187293935113</v>
      </c>
      <c r="O115" s="32"/>
      <c r="P115" s="27"/>
    </row>
    <row r="116" spans="1:16" ht="19.5" customHeight="1">
      <c r="A116"/>
      <c r="L116" s="16" t="s">
        <v>133</v>
      </c>
      <c r="M116" s="34" t="s">
        <v>134</v>
      </c>
      <c r="N116" s="35" t="s">
        <v>134</v>
      </c>
      <c r="O116" s="32"/>
      <c r="P116" s="27"/>
    </row>
    <row r="117" spans="1:16" ht="19.5" customHeight="1">
      <c r="A117"/>
      <c r="L117" s="16" t="s">
        <v>117</v>
      </c>
      <c r="M117" s="7">
        <f>AVERAGE(M31)</f>
        <v>5423.5</v>
      </c>
      <c r="N117" s="12">
        <f>M112/M117</f>
        <v>0.5449624363575009</v>
      </c>
      <c r="O117" s="32"/>
      <c r="P117" s="27"/>
    </row>
    <row r="118" spans="1:16" ht="19.5" customHeight="1">
      <c r="A118"/>
      <c r="L118" s="16" t="s">
        <v>118</v>
      </c>
      <c r="M118" s="7">
        <f>AVERAGE(M33:M37)</f>
        <v>945.9</v>
      </c>
      <c r="N118" s="10">
        <f>M112/M118</f>
        <v>3.1246471863673815</v>
      </c>
      <c r="O118" s="32"/>
      <c r="P118" s="27"/>
    </row>
    <row r="119" spans="1:16" ht="19.5" customHeight="1">
      <c r="A119"/>
      <c r="L119" s="17" t="s">
        <v>119</v>
      </c>
      <c r="M119" s="7">
        <f>AVERAGE(M40)</f>
        <v>8028</v>
      </c>
      <c r="N119" s="12">
        <f>M112/M119</f>
        <v>0.36816190503050644</v>
      </c>
      <c r="O119" s="32"/>
      <c r="P119" s="27"/>
    </row>
    <row r="120" spans="1:16" ht="19.5" customHeight="1">
      <c r="A120"/>
      <c r="L120" s="17" t="s">
        <v>120</v>
      </c>
      <c r="M120" s="7">
        <f>AVERAGE(M66)</f>
        <v>5857.5</v>
      </c>
      <c r="N120" s="12">
        <f>M112/M120</f>
        <v>0.5045845110686993</v>
      </c>
      <c r="O120" s="32"/>
      <c r="P120" s="27"/>
    </row>
    <row r="121" spans="1:17" ht="20.25" customHeight="1">
      <c r="A121"/>
      <c r="L121"/>
      <c r="M121"/>
      <c r="N121"/>
      <c r="O121" s="32"/>
      <c r="P121" s="27"/>
      <c r="Q121" s="33"/>
    </row>
  </sheetData>
  <sheetProtection/>
  <printOptions/>
  <pageMargins left="0.7" right="0.7" top="0.75" bottom="0.75" header="0.3" footer="0.3"/>
  <pageSetup fitToHeight="4" fitToWidth="1" horizontalDpi="600" verticalDpi="600" orientation="landscape" scale="7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drewell</dc:creator>
  <cp:keywords/>
  <dc:description/>
  <cp:lastModifiedBy>drewell</cp:lastModifiedBy>
  <cp:lastPrinted>2011-07-18T09:15:45Z</cp:lastPrinted>
  <dcterms:created xsi:type="dcterms:W3CDTF">2011-07-09T10:42:37Z</dcterms:created>
  <dcterms:modified xsi:type="dcterms:W3CDTF">2011-10-10T18:30:17Z</dcterms:modified>
  <cp:category/>
  <cp:version/>
  <cp:contentType/>
  <cp:contentStatus/>
</cp:coreProperties>
</file>