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75" windowWidth="2395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<sst xmlns="http://schemas.openxmlformats.org/spreadsheetml/2006/main" count="231" uniqueCount="93">
  <si>
    <t xml:space="preserve">D </t>
  </si>
  <si>
    <t xml:space="preserve">ccgaAATGGGTTAcaag </t>
  </si>
  <si>
    <t xml:space="preserve">R </t>
  </si>
  <si>
    <t xml:space="preserve">aataAAAGCGTTAccaa </t>
  </si>
  <si>
    <t xml:space="preserve">ttcgAACGGGTTTgttg </t>
  </si>
  <si>
    <t xml:space="preserve">cttcAAAGGGTTGgtgt </t>
  </si>
  <si>
    <t xml:space="preserve">gtttAACGGGTTAtatt </t>
  </si>
  <si>
    <t xml:space="preserve">ggagAAAGGGTTGcttc </t>
  </si>
  <si>
    <t xml:space="preserve">acttAAAGCGTTAaagg </t>
  </si>
  <si>
    <t xml:space="preserve">ggcgAATGGGTTTaaac </t>
  </si>
  <si>
    <t xml:space="preserve">actcAAACGGTTAtgaa </t>
  </si>
  <si>
    <t xml:space="preserve">cgatAAAGGGTTCtcag </t>
  </si>
  <si>
    <t xml:space="preserve">aaagAAAGGGTTTaatg </t>
  </si>
  <si>
    <t xml:space="preserve">agaaAATGGGTTTggtg </t>
  </si>
  <si>
    <t xml:space="preserve">aattAAACGGTTTgagc </t>
  </si>
  <si>
    <t xml:space="preserve">gagaTACGGGTTAgcgt </t>
  </si>
  <si>
    <t xml:space="preserve">gtacAAACGGTTAtgaa </t>
  </si>
  <si>
    <t xml:space="preserve">taatTAAGGGTTAaaat </t>
  </si>
  <si>
    <t xml:space="preserve">cattAAAGCGTTTaaca </t>
  </si>
  <si>
    <t xml:space="preserve">gaggAAAGGCTTAcaat </t>
  </si>
  <si>
    <t xml:space="preserve">gtccAACGGGTTTcttc </t>
  </si>
  <si>
    <t xml:space="preserve">agatAAGGGGTTAggct </t>
  </si>
  <si>
    <t xml:space="preserve">aataAATGGGTTAtggt </t>
  </si>
  <si>
    <t xml:space="preserve">cgtcAACCGGTTTaatt </t>
  </si>
  <si>
    <t xml:space="preserve">caatAATGGGTTTgatc </t>
  </si>
  <si>
    <t xml:space="preserve">ttcgAAAGGGTGAgtgg </t>
  </si>
  <si>
    <t xml:space="preserve">aagaTAAGGGTTTatca </t>
  </si>
  <si>
    <t xml:space="preserve">ttttTAAGGGTTTctta </t>
  </si>
  <si>
    <t xml:space="preserve">actgTAAGGGTTTtata </t>
  </si>
  <si>
    <t xml:space="preserve">tttaAAAGGGTGAttga </t>
  </si>
  <si>
    <t xml:space="preserve">cattAAACGGTTTtgtc </t>
  </si>
  <si>
    <t xml:space="preserve">gcgcAAAGGCTTTtcct </t>
  </si>
  <si>
    <t xml:space="preserve">tataAAGGGGTTAtcta </t>
  </si>
  <si>
    <t xml:space="preserve">ttatAAAGGGGTTatct </t>
  </si>
  <si>
    <t xml:space="preserve">agaaAAAGCGTTAaaac </t>
  </si>
  <si>
    <t xml:space="preserve">tcttAATGGGTTAgtct </t>
  </si>
  <si>
    <t xml:space="preserve">taacTAAGGGTTTgtca </t>
  </si>
  <si>
    <t xml:space="preserve">tcgtAAAGGGTTCtata </t>
  </si>
  <si>
    <t xml:space="preserve">tatgAATGGGTTTtgtc </t>
  </si>
  <si>
    <t xml:space="preserve">gattAAAGCGTTAaaac </t>
  </si>
  <si>
    <t xml:space="preserve">ccagAACCGGTTTcttc </t>
  </si>
  <si>
    <t xml:space="preserve">ttatAAAGGCTTAacac </t>
  </si>
  <si>
    <t xml:space="preserve">gggcAACCGGTTTtcat </t>
  </si>
  <si>
    <t xml:space="preserve">cgcaAAAGGGTTAtatg </t>
  </si>
  <si>
    <t xml:space="preserve">ccaaAAAGGCTTAacag </t>
  </si>
  <si>
    <t xml:space="preserve">gaacAAAGCGTTAggaa </t>
  </si>
  <si>
    <t xml:space="preserve">cacgTAAGGGTTAatca </t>
  </si>
  <si>
    <t xml:space="preserve">agtaAAAGGGTTAtgca </t>
  </si>
  <si>
    <t xml:space="preserve">ctaaAAAGGGTGTttga </t>
  </si>
  <si>
    <t xml:space="preserve">aagaTAAGGGTTAtatc </t>
  </si>
  <si>
    <t xml:space="preserve">tgcaAAAGGCTTAatct </t>
  </si>
  <si>
    <t xml:space="preserve">agggAAAGGGTTTaata </t>
  </si>
  <si>
    <t xml:space="preserve">ggctAATGGGTTAttaa </t>
  </si>
  <si>
    <t xml:space="preserve">ctaaAACGGGTTAggta </t>
  </si>
  <si>
    <t xml:space="preserve">agtaAAACGGTTTcgac </t>
  </si>
  <si>
    <t xml:space="preserve">acttAAAGGGTGTctaa </t>
  </si>
  <si>
    <t xml:space="preserve">gctaAAAGGGGTAgctg </t>
  </si>
  <si>
    <t xml:space="preserve">agttAAAGGCTTTgtcg </t>
  </si>
  <si>
    <t xml:space="preserve">attaAAAGCGTTAgcgc </t>
  </si>
  <si>
    <t xml:space="preserve">gaaaAAAGGGTGTtagc </t>
  </si>
  <si>
    <t xml:space="preserve">gataTAAGGGTTTcgga </t>
  </si>
  <si>
    <t xml:space="preserve">cttgAAACGGTTAttct </t>
  </si>
  <si>
    <t xml:space="preserve">tgatAAAGGGTGTgcgg </t>
  </si>
  <si>
    <t xml:space="preserve">cgacAAAGGCTTAgttt </t>
  </si>
  <si>
    <t xml:space="preserve">tttgAAAGGGTTTagtg </t>
  </si>
  <si>
    <t xml:space="preserve">tgatAAACGGTTAaacg </t>
  </si>
  <si>
    <t xml:space="preserve">map </t>
  </si>
  <si>
    <t xml:space="preserve">strand </t>
  </si>
  <si>
    <t xml:space="preserve">start </t>
  </si>
  <si>
    <t xml:space="preserve">end </t>
  </si>
  <si>
    <t xml:space="preserve">sequence </t>
  </si>
  <si>
    <t xml:space="preserve">score </t>
  </si>
  <si>
    <t>ln(P)</t>
  </si>
  <si>
    <t>Anno</t>
  </si>
  <si>
    <t>Avg dis</t>
  </si>
  <si>
    <t>BX-C random</t>
  </si>
  <si>
    <t>Average</t>
  </si>
  <si>
    <t>Ratio</t>
  </si>
  <si>
    <t>IAB5</t>
  </si>
  <si>
    <t>IAB2</t>
  </si>
  <si>
    <t>NA</t>
  </si>
  <si>
    <t xml:space="preserve">Patser start </t>
  </si>
  <si>
    <t xml:space="preserve">Patser end </t>
  </si>
  <si>
    <t>Dis R</t>
  </si>
  <si>
    <t>Dis L</t>
  </si>
  <si>
    <t>Avg dis En</t>
  </si>
  <si>
    <t>Enhancer</t>
  </si>
  <si>
    <t>BX-C</t>
  </si>
  <si>
    <t>Drewell Supplementary table 2</t>
  </si>
  <si>
    <t>IAB8</t>
  </si>
  <si>
    <t>IAB7b</t>
  </si>
  <si>
    <t>IAB7a</t>
  </si>
  <si>
    <t>IAB6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</si>
</sst>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E+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168" fontId="32" fillId="0" borderId="0" xfId="0" applyNumberFormat="1" applyFont="1" applyAlignment="1">
      <alignment horizontal="left" vertical="top" wrapText="1"/>
    </xf>
    <xf numFmtId="2" fontId="3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2" fontId="0" fillId="33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32" fillId="0" borderId="0" xfId="0" applyFont="1" applyAlignment="1">
      <alignment vertical="top" wrapText="1"/>
    </xf>
    <xf numFmtId="2" fontId="32" fillId="0" borderId="0" xfId="0" applyNumberFormat="1" applyFont="1" applyAlignment="1">
      <alignment horizontal="right"/>
    </xf>
    <xf numFmtId="0" fontId="32" fillId="10" borderId="0" xfId="0" applyFont="1" applyFill="1" applyAlignment="1">
      <alignment vertical="top" wrapText="1"/>
    </xf>
    <xf numFmtId="0" fontId="32" fillId="8" borderId="0" xfId="0" applyFont="1" applyFill="1" applyAlignment="1">
      <alignment vertical="top" wrapText="1"/>
    </xf>
    <xf numFmtId="169" fontId="32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N67" totalsRowShown="0">
  <autoFilter ref="A2:N67"/>
  <tableColumns count="14">
    <tableColumn id="1" name="map "/>
    <tableColumn id="2" name="strand "/>
    <tableColumn id="3" name="Patser start "/>
    <tableColumn id="4" name="Patser end "/>
    <tableColumn id="5" name="start "/>
    <tableColumn id="6" name="end "/>
    <tableColumn id="7" name="sequence "/>
    <tableColumn id="8" name="score "/>
    <tableColumn id="9" name="ln(P)"/>
    <tableColumn id="10" name="Anno"/>
    <tableColumn id="11" name="Dis R"/>
    <tableColumn id="12" name="Dis L"/>
    <tableColumn id="13" name="Avg dis"/>
    <tableColumn id="14" name="Avg dis En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67">
      <selection activeCell="O78" sqref="O78"/>
    </sheetView>
  </sheetViews>
  <sheetFormatPr defaultColWidth="9.140625" defaultRowHeight="19.5" customHeight="1"/>
  <cols>
    <col min="1" max="1" width="12.8515625" style="6" customWidth="1"/>
    <col min="2" max="2" width="9.140625" style="6" customWidth="1"/>
    <col min="3" max="3" width="13.57421875" style="6" customWidth="1"/>
    <col min="4" max="4" width="13.00390625" style="6" customWidth="1"/>
    <col min="5" max="6" width="11.421875" style="6" customWidth="1"/>
    <col min="7" max="7" width="21.421875" style="6" customWidth="1"/>
    <col min="8" max="8" width="8.28125" style="6" customWidth="1"/>
    <col min="9" max="9" width="7.421875" style="6" customWidth="1"/>
    <col min="10" max="10" width="8.57421875" style="6" customWidth="1"/>
    <col min="11" max="14" width="10.00390625" style="6" customWidth="1"/>
    <col min="15" max="16" width="11.421875" style="6" customWidth="1"/>
    <col min="17" max="16384" width="9.140625" style="6" customWidth="1"/>
  </cols>
  <sheetData>
    <row r="1" spans="1:16" ht="19.5" customHeight="1">
      <c r="A1" s="10" t="s">
        <v>88</v>
      </c>
      <c r="O1" s="18"/>
      <c r="P1" s="21"/>
    </row>
    <row r="2" spans="1:16" s="5" customFormat="1" ht="20.25" customHeight="1">
      <c r="A2" s="2" t="s">
        <v>66</v>
      </c>
      <c r="B2" s="2" t="s">
        <v>67</v>
      </c>
      <c r="C2" s="2" t="s">
        <v>81</v>
      </c>
      <c r="D2" s="2" t="s">
        <v>82</v>
      </c>
      <c r="E2" s="2" t="s">
        <v>68</v>
      </c>
      <c r="F2" s="2" t="s">
        <v>69</v>
      </c>
      <c r="G2" s="2" t="s">
        <v>70</v>
      </c>
      <c r="H2" s="2" t="s">
        <v>71</v>
      </c>
      <c r="I2" s="2" t="s">
        <v>72</v>
      </c>
      <c r="J2" s="2" t="s">
        <v>73</v>
      </c>
      <c r="K2" s="2" t="s">
        <v>83</v>
      </c>
      <c r="L2" s="2" t="s">
        <v>84</v>
      </c>
      <c r="M2" s="3" t="s">
        <v>74</v>
      </c>
      <c r="N2" s="4" t="s">
        <v>85</v>
      </c>
      <c r="O2" s="13"/>
      <c r="P2" s="22"/>
    </row>
    <row r="3" spans="15:16" ht="19.5" customHeight="1">
      <c r="O3" s="13"/>
      <c r="P3" s="22"/>
    </row>
    <row r="4" spans="1:16" ht="19.5" customHeight="1">
      <c r="A4" s="7" t="s">
        <v>75</v>
      </c>
      <c r="B4" s="7" t="s">
        <v>0</v>
      </c>
      <c r="C4" s="7">
        <v>-335793</v>
      </c>
      <c r="D4" s="7">
        <v>-335785</v>
      </c>
      <c r="E4" s="7">
        <f>338324+C4</f>
        <v>2531</v>
      </c>
      <c r="F4" s="7">
        <f>338324+D4</f>
        <v>2539</v>
      </c>
      <c r="G4" s="7" t="s">
        <v>1</v>
      </c>
      <c r="H4" s="7">
        <v>6.39</v>
      </c>
      <c r="I4" s="7">
        <v>-9.15</v>
      </c>
      <c r="L4" s="6">
        <f>E5-E4</f>
        <v>4887</v>
      </c>
      <c r="M4" s="6">
        <f>AVERAGE(K4:L4)</f>
        <v>4887</v>
      </c>
      <c r="O4" s="13"/>
      <c r="P4" s="23"/>
    </row>
    <row r="5" spans="1:16" ht="19.5" customHeight="1">
      <c r="A5" s="7" t="s">
        <v>75</v>
      </c>
      <c r="B5" s="7" t="s">
        <v>2</v>
      </c>
      <c r="C5" s="7">
        <v>-330906</v>
      </c>
      <c r="D5" s="7">
        <v>-330898</v>
      </c>
      <c r="E5" s="7">
        <f aca="true" t="shared" si="0" ref="E5:E67">338324+C5</f>
        <v>7418</v>
      </c>
      <c r="F5" s="7">
        <f aca="true" t="shared" si="1" ref="F5:F67">338324+D5</f>
        <v>7426</v>
      </c>
      <c r="G5" s="7" t="s">
        <v>3</v>
      </c>
      <c r="H5" s="7">
        <v>6.76</v>
      </c>
      <c r="I5" s="7">
        <v>-9.79</v>
      </c>
      <c r="K5" s="6">
        <f>E5-E4</f>
        <v>4887</v>
      </c>
      <c r="L5" s="6">
        <f aca="true" t="shared" si="2" ref="L5:L66">E6-E5</f>
        <v>1591</v>
      </c>
      <c r="M5" s="6">
        <f aca="true" t="shared" si="3" ref="M5:M67">AVERAGE(K5:L5)</f>
        <v>3239</v>
      </c>
      <c r="O5" s="13"/>
      <c r="P5" s="23"/>
    </row>
    <row r="6" spans="1:16" ht="19.5" customHeight="1">
      <c r="A6" s="7" t="s">
        <v>75</v>
      </c>
      <c r="B6" s="7" t="s">
        <v>0</v>
      </c>
      <c r="C6" s="7">
        <v>-329315</v>
      </c>
      <c r="D6" s="7">
        <v>-329307</v>
      </c>
      <c r="E6" s="7">
        <f t="shared" si="0"/>
        <v>9009</v>
      </c>
      <c r="F6" s="7">
        <f t="shared" si="1"/>
        <v>9017</v>
      </c>
      <c r="G6" s="7" t="s">
        <v>4</v>
      </c>
      <c r="H6" s="7">
        <v>7.21</v>
      </c>
      <c r="I6" s="7">
        <v>-10.85</v>
      </c>
      <c r="K6" s="6">
        <f aca="true" t="shared" si="4" ref="K6:K67">E6-E5</f>
        <v>1591</v>
      </c>
      <c r="L6" s="6">
        <f t="shared" si="2"/>
        <v>6938</v>
      </c>
      <c r="M6" s="6">
        <f t="shared" si="3"/>
        <v>4264.5</v>
      </c>
      <c r="O6" s="13"/>
      <c r="P6" s="23"/>
    </row>
    <row r="7" spans="1:16" ht="19.5" customHeight="1">
      <c r="A7" s="7" t="s">
        <v>75</v>
      </c>
      <c r="B7" s="7" t="s">
        <v>0</v>
      </c>
      <c r="C7" s="7">
        <v>-322377</v>
      </c>
      <c r="D7" s="7">
        <v>-322369</v>
      </c>
      <c r="E7" s="7">
        <f t="shared" si="0"/>
        <v>15947</v>
      </c>
      <c r="F7" s="7">
        <f t="shared" si="1"/>
        <v>15955</v>
      </c>
      <c r="G7" s="7" t="s">
        <v>5</v>
      </c>
      <c r="H7" s="7">
        <v>6.81</v>
      </c>
      <c r="I7" s="7">
        <v>-10.06</v>
      </c>
      <c r="K7" s="6">
        <f t="shared" si="4"/>
        <v>6938</v>
      </c>
      <c r="L7" s="6">
        <f t="shared" si="2"/>
        <v>2095</v>
      </c>
      <c r="M7" s="6">
        <f t="shared" si="3"/>
        <v>4516.5</v>
      </c>
      <c r="O7" s="13"/>
      <c r="P7" s="23"/>
    </row>
    <row r="8" spans="1:13" ht="19.5" customHeight="1">
      <c r="A8" s="7" t="s">
        <v>75</v>
      </c>
      <c r="B8" s="7" t="s">
        <v>2</v>
      </c>
      <c r="C8" s="7">
        <v>-320282</v>
      </c>
      <c r="D8" s="7">
        <v>-320274</v>
      </c>
      <c r="E8" s="7">
        <f t="shared" si="0"/>
        <v>18042</v>
      </c>
      <c r="F8" s="7">
        <f t="shared" si="1"/>
        <v>18050</v>
      </c>
      <c r="G8" s="7" t="s">
        <v>6</v>
      </c>
      <c r="H8" s="7">
        <v>7.3</v>
      </c>
      <c r="I8" s="7">
        <v>-11.07</v>
      </c>
      <c r="K8" s="6">
        <f t="shared" si="4"/>
        <v>2095</v>
      </c>
      <c r="L8" s="6">
        <f t="shared" si="2"/>
        <v>10362</v>
      </c>
      <c r="M8" s="6">
        <f t="shared" si="3"/>
        <v>6228.5</v>
      </c>
    </row>
    <row r="9" spans="1:13" ht="19.5" customHeight="1">
      <c r="A9" s="7" t="s">
        <v>75</v>
      </c>
      <c r="B9" s="7" t="s">
        <v>2</v>
      </c>
      <c r="C9" s="7">
        <v>-309920</v>
      </c>
      <c r="D9" s="7">
        <v>-309912</v>
      </c>
      <c r="E9" s="7">
        <f t="shared" si="0"/>
        <v>28404</v>
      </c>
      <c r="F9" s="7">
        <f t="shared" si="1"/>
        <v>28412</v>
      </c>
      <c r="G9" s="7" t="s">
        <v>7</v>
      </c>
      <c r="H9" s="7">
        <v>6.81</v>
      </c>
      <c r="I9" s="7">
        <v>-10.06</v>
      </c>
      <c r="K9" s="6">
        <f t="shared" si="4"/>
        <v>10362</v>
      </c>
      <c r="L9" s="6">
        <f t="shared" si="2"/>
        <v>4479</v>
      </c>
      <c r="M9" s="6">
        <f t="shared" si="3"/>
        <v>7420.5</v>
      </c>
    </row>
    <row r="10" spans="1:13" ht="19.5" customHeight="1">
      <c r="A10" s="7" t="s">
        <v>75</v>
      </c>
      <c r="B10" s="7" t="s">
        <v>2</v>
      </c>
      <c r="C10" s="7">
        <v>-305441</v>
      </c>
      <c r="D10" s="7">
        <v>-305433</v>
      </c>
      <c r="E10" s="7">
        <f t="shared" si="0"/>
        <v>32883</v>
      </c>
      <c r="F10" s="7">
        <f t="shared" si="1"/>
        <v>32891</v>
      </c>
      <c r="G10" s="7" t="s">
        <v>8</v>
      </c>
      <c r="H10" s="7">
        <v>6.76</v>
      </c>
      <c r="I10" s="7">
        <v>-9.79</v>
      </c>
      <c r="K10" s="6">
        <f t="shared" si="4"/>
        <v>4479</v>
      </c>
      <c r="L10" s="6">
        <f t="shared" si="2"/>
        <v>4771</v>
      </c>
      <c r="M10" s="6">
        <f t="shared" si="3"/>
        <v>4625</v>
      </c>
    </row>
    <row r="11" spans="1:13" ht="19.5" customHeight="1">
      <c r="A11" s="7" t="s">
        <v>75</v>
      </c>
      <c r="B11" s="7" t="s">
        <v>2</v>
      </c>
      <c r="C11" s="7">
        <v>-300670</v>
      </c>
      <c r="D11" s="7">
        <v>-300662</v>
      </c>
      <c r="E11" s="7">
        <f t="shared" si="0"/>
        <v>37654</v>
      </c>
      <c r="F11" s="7">
        <f t="shared" si="1"/>
        <v>37662</v>
      </c>
      <c r="G11" s="7" t="s">
        <v>9</v>
      </c>
      <c r="H11" s="7">
        <v>6.3</v>
      </c>
      <c r="I11" s="7">
        <v>-9.06</v>
      </c>
      <c r="K11" s="6">
        <f t="shared" si="4"/>
        <v>4771</v>
      </c>
      <c r="L11" s="6">
        <f t="shared" si="2"/>
        <v>11181</v>
      </c>
      <c r="M11" s="6">
        <f t="shared" si="3"/>
        <v>7976</v>
      </c>
    </row>
    <row r="12" spans="1:13" ht="19.5" customHeight="1">
      <c r="A12" s="7" t="s">
        <v>75</v>
      </c>
      <c r="B12" s="7" t="s">
        <v>2</v>
      </c>
      <c r="C12" s="7">
        <v>-289489</v>
      </c>
      <c r="D12" s="7">
        <v>-289481</v>
      </c>
      <c r="E12" s="7">
        <f t="shared" si="0"/>
        <v>48835</v>
      </c>
      <c r="F12" s="7">
        <f t="shared" si="1"/>
        <v>48843</v>
      </c>
      <c r="G12" s="7" t="s">
        <v>10</v>
      </c>
      <c r="H12" s="7">
        <v>7.1</v>
      </c>
      <c r="I12" s="7">
        <v>-10.59</v>
      </c>
      <c r="K12" s="6">
        <f t="shared" si="4"/>
        <v>11181</v>
      </c>
      <c r="L12" s="6">
        <f t="shared" si="2"/>
        <v>15226</v>
      </c>
      <c r="M12" s="6">
        <f t="shared" si="3"/>
        <v>13203.5</v>
      </c>
    </row>
    <row r="13" spans="1:13" ht="19.5" customHeight="1">
      <c r="A13" s="7" t="s">
        <v>75</v>
      </c>
      <c r="B13" s="7" t="s">
        <v>0</v>
      </c>
      <c r="C13" s="7">
        <v>-274263</v>
      </c>
      <c r="D13" s="7">
        <v>-274255</v>
      </c>
      <c r="E13" s="7">
        <f t="shared" si="0"/>
        <v>64061</v>
      </c>
      <c r="F13" s="7">
        <f t="shared" si="1"/>
        <v>64069</v>
      </c>
      <c r="G13" s="7" t="s">
        <v>11</v>
      </c>
      <c r="H13" s="7">
        <v>6.68</v>
      </c>
      <c r="I13" s="7">
        <v>-9.49</v>
      </c>
      <c r="K13" s="6">
        <f t="shared" si="4"/>
        <v>15226</v>
      </c>
      <c r="L13" s="6">
        <f t="shared" si="2"/>
        <v>1797</v>
      </c>
      <c r="M13" s="6">
        <f t="shared" si="3"/>
        <v>8511.5</v>
      </c>
    </row>
    <row r="14" spans="1:13" ht="19.5" customHeight="1">
      <c r="A14" s="7" t="s">
        <v>75</v>
      </c>
      <c r="B14" s="7" t="s">
        <v>0</v>
      </c>
      <c r="C14" s="7">
        <v>-272466</v>
      </c>
      <c r="D14" s="7">
        <v>-272458</v>
      </c>
      <c r="E14" s="7">
        <f t="shared" si="0"/>
        <v>65858</v>
      </c>
      <c r="F14" s="7">
        <f t="shared" si="1"/>
        <v>65866</v>
      </c>
      <c r="G14" s="7" t="s">
        <v>12</v>
      </c>
      <c r="H14" s="7">
        <v>7.78</v>
      </c>
      <c r="I14" s="7">
        <v>-11.37</v>
      </c>
      <c r="K14" s="6">
        <f t="shared" si="4"/>
        <v>1797</v>
      </c>
      <c r="L14" s="6">
        <f t="shared" si="2"/>
        <v>9586</v>
      </c>
      <c r="M14" s="6">
        <f t="shared" si="3"/>
        <v>5691.5</v>
      </c>
    </row>
    <row r="15" spans="1:13" ht="19.5" customHeight="1">
      <c r="A15" s="7" t="s">
        <v>75</v>
      </c>
      <c r="B15" s="7" t="s">
        <v>0</v>
      </c>
      <c r="C15" s="7">
        <v>-262880</v>
      </c>
      <c r="D15" s="7">
        <v>-262872</v>
      </c>
      <c r="E15" s="7">
        <f t="shared" si="0"/>
        <v>75444</v>
      </c>
      <c r="F15" s="7">
        <f t="shared" si="1"/>
        <v>75452</v>
      </c>
      <c r="G15" s="7" t="s">
        <v>13</v>
      </c>
      <c r="H15" s="7">
        <v>6.3</v>
      </c>
      <c r="I15" s="7">
        <v>-9.06</v>
      </c>
      <c r="K15" s="6">
        <f t="shared" si="4"/>
        <v>9586</v>
      </c>
      <c r="L15" s="6">
        <f t="shared" si="2"/>
        <v>2286</v>
      </c>
      <c r="M15" s="6">
        <f t="shared" si="3"/>
        <v>5936</v>
      </c>
    </row>
    <row r="16" spans="1:13" ht="19.5" customHeight="1">
      <c r="A16" s="7" t="s">
        <v>75</v>
      </c>
      <c r="B16" s="7" t="s">
        <v>0</v>
      </c>
      <c r="C16" s="7">
        <v>-260594</v>
      </c>
      <c r="D16" s="7">
        <v>-260586</v>
      </c>
      <c r="E16" s="7">
        <f t="shared" si="0"/>
        <v>77730</v>
      </c>
      <c r="F16" s="7">
        <f t="shared" si="1"/>
        <v>77738</v>
      </c>
      <c r="G16" s="7" t="s">
        <v>14</v>
      </c>
      <c r="H16" s="7">
        <v>7.01</v>
      </c>
      <c r="I16" s="7">
        <v>-10.38</v>
      </c>
      <c r="K16" s="6">
        <f t="shared" si="4"/>
        <v>2286</v>
      </c>
      <c r="L16" s="6">
        <f t="shared" si="2"/>
        <v>460</v>
      </c>
      <c r="M16" s="6">
        <f t="shared" si="3"/>
        <v>1373</v>
      </c>
    </row>
    <row r="17" spans="1:13" ht="19.5" customHeight="1">
      <c r="A17" s="7" t="s">
        <v>75</v>
      </c>
      <c r="B17" s="7" t="s">
        <v>0</v>
      </c>
      <c r="C17" s="7">
        <v>-260134</v>
      </c>
      <c r="D17" s="7">
        <v>-260126</v>
      </c>
      <c r="E17" s="7">
        <f t="shared" si="0"/>
        <v>78190</v>
      </c>
      <c r="F17" s="7">
        <f t="shared" si="1"/>
        <v>78198</v>
      </c>
      <c r="G17" s="7" t="s">
        <v>15</v>
      </c>
      <c r="H17" s="7">
        <v>6.27</v>
      </c>
      <c r="I17" s="7">
        <v>-9.03</v>
      </c>
      <c r="K17" s="6">
        <f t="shared" si="4"/>
        <v>460</v>
      </c>
      <c r="L17" s="6">
        <f t="shared" si="2"/>
        <v>3582</v>
      </c>
      <c r="M17" s="6">
        <f t="shared" si="3"/>
        <v>2021</v>
      </c>
    </row>
    <row r="18" spans="1:13" ht="19.5" customHeight="1">
      <c r="A18" s="7" t="s">
        <v>75</v>
      </c>
      <c r="B18" s="7" t="s">
        <v>2</v>
      </c>
      <c r="C18" s="7">
        <v>-256552</v>
      </c>
      <c r="D18" s="7">
        <v>-256544</v>
      </c>
      <c r="E18" s="7">
        <f t="shared" si="0"/>
        <v>81772</v>
      </c>
      <c r="F18" s="7">
        <f t="shared" si="1"/>
        <v>81780</v>
      </c>
      <c r="G18" s="7" t="s">
        <v>16</v>
      </c>
      <c r="H18" s="7">
        <v>7.1</v>
      </c>
      <c r="I18" s="7">
        <v>-10.59</v>
      </c>
      <c r="K18" s="6">
        <f t="shared" si="4"/>
        <v>3582</v>
      </c>
      <c r="L18" s="6">
        <f t="shared" si="2"/>
        <v>2033</v>
      </c>
      <c r="M18" s="6">
        <f t="shared" si="3"/>
        <v>2807.5</v>
      </c>
    </row>
    <row r="19" spans="1:13" ht="19.5" customHeight="1">
      <c r="A19" s="7" t="s">
        <v>75</v>
      </c>
      <c r="B19" s="7" t="s">
        <v>2</v>
      </c>
      <c r="C19" s="7">
        <v>-254519</v>
      </c>
      <c r="D19" s="7">
        <v>-254511</v>
      </c>
      <c r="E19" s="7">
        <f t="shared" si="0"/>
        <v>83805</v>
      </c>
      <c r="F19" s="7">
        <f t="shared" si="1"/>
        <v>83813</v>
      </c>
      <c r="G19" s="7" t="s">
        <v>17</v>
      </c>
      <c r="H19" s="7">
        <v>6.83</v>
      </c>
      <c r="I19" s="7">
        <v>-10.21</v>
      </c>
      <c r="K19" s="6">
        <f t="shared" si="4"/>
        <v>2033</v>
      </c>
      <c r="L19" s="6">
        <f t="shared" si="2"/>
        <v>12725</v>
      </c>
      <c r="M19" s="6">
        <f t="shared" si="3"/>
        <v>7379</v>
      </c>
    </row>
    <row r="20" spans="1:13" ht="19.5" customHeight="1">
      <c r="A20" s="7" t="s">
        <v>75</v>
      </c>
      <c r="B20" s="7" t="s">
        <v>0</v>
      </c>
      <c r="C20" s="7">
        <v>-241794</v>
      </c>
      <c r="D20" s="7">
        <v>-241786</v>
      </c>
      <c r="E20" s="7">
        <f t="shared" si="0"/>
        <v>96530</v>
      </c>
      <c r="F20" s="7">
        <f t="shared" si="1"/>
        <v>96538</v>
      </c>
      <c r="G20" s="7" t="s">
        <v>18</v>
      </c>
      <c r="H20" s="7">
        <v>6.67</v>
      </c>
      <c r="I20" s="7">
        <v>-9.42</v>
      </c>
      <c r="K20" s="6">
        <f t="shared" si="4"/>
        <v>12725</v>
      </c>
      <c r="L20" s="6">
        <f t="shared" si="2"/>
        <v>3355</v>
      </c>
      <c r="M20" s="6">
        <f t="shared" si="3"/>
        <v>8040</v>
      </c>
    </row>
    <row r="21" spans="1:13" ht="19.5" customHeight="1">
      <c r="A21" s="7" t="s">
        <v>75</v>
      </c>
      <c r="B21" s="7" t="s">
        <v>0</v>
      </c>
      <c r="C21" s="7">
        <v>-238439</v>
      </c>
      <c r="D21" s="7">
        <v>-238431</v>
      </c>
      <c r="E21" s="7">
        <f t="shared" si="0"/>
        <v>99885</v>
      </c>
      <c r="F21" s="7">
        <f t="shared" si="1"/>
        <v>99893</v>
      </c>
      <c r="G21" s="7" t="s">
        <v>19</v>
      </c>
      <c r="H21" s="7">
        <v>6.81</v>
      </c>
      <c r="I21" s="7">
        <v>-10.07</v>
      </c>
      <c r="K21" s="6">
        <f t="shared" si="4"/>
        <v>3355</v>
      </c>
      <c r="L21" s="6">
        <f t="shared" si="2"/>
        <v>772</v>
      </c>
      <c r="M21" s="6">
        <f t="shared" si="3"/>
        <v>2063.5</v>
      </c>
    </row>
    <row r="22" spans="1:13" ht="19.5" customHeight="1">
      <c r="A22" s="7" t="s">
        <v>75</v>
      </c>
      <c r="B22" s="7" t="s">
        <v>2</v>
      </c>
      <c r="C22" s="7">
        <v>-237667</v>
      </c>
      <c r="D22" s="7">
        <v>-237659</v>
      </c>
      <c r="E22" s="7">
        <f t="shared" si="0"/>
        <v>100657</v>
      </c>
      <c r="F22" s="7">
        <f t="shared" si="1"/>
        <v>100665</v>
      </c>
      <c r="G22" s="7" t="s">
        <v>20</v>
      </c>
      <c r="H22" s="7">
        <v>7.21</v>
      </c>
      <c r="I22" s="7">
        <v>-10.85</v>
      </c>
      <c r="K22" s="6">
        <f t="shared" si="4"/>
        <v>772</v>
      </c>
      <c r="L22" s="6">
        <f t="shared" si="2"/>
        <v>141</v>
      </c>
      <c r="M22" s="6">
        <f t="shared" si="3"/>
        <v>456.5</v>
      </c>
    </row>
    <row r="23" spans="1:13" ht="19.5" customHeight="1">
      <c r="A23" s="7" t="s">
        <v>75</v>
      </c>
      <c r="B23" s="7" t="s">
        <v>0</v>
      </c>
      <c r="C23" s="7">
        <v>-237526</v>
      </c>
      <c r="D23" s="7">
        <v>-237518</v>
      </c>
      <c r="E23" s="7">
        <f t="shared" si="0"/>
        <v>100798</v>
      </c>
      <c r="F23" s="7">
        <f t="shared" si="1"/>
        <v>100806</v>
      </c>
      <c r="G23" s="7" t="s">
        <v>21</v>
      </c>
      <c r="H23" s="7">
        <v>6.78</v>
      </c>
      <c r="I23" s="7">
        <v>-9.89</v>
      </c>
      <c r="K23" s="6">
        <f t="shared" si="4"/>
        <v>141</v>
      </c>
      <c r="L23" s="6">
        <f t="shared" si="2"/>
        <v>913</v>
      </c>
      <c r="M23" s="6">
        <f t="shared" si="3"/>
        <v>527</v>
      </c>
    </row>
    <row r="24" spans="1:13" ht="19.5" customHeight="1">
      <c r="A24" s="7" t="s">
        <v>75</v>
      </c>
      <c r="B24" s="7" t="s">
        <v>0</v>
      </c>
      <c r="C24" s="7">
        <v>-236613</v>
      </c>
      <c r="D24" s="7">
        <v>-236605</v>
      </c>
      <c r="E24" s="7">
        <f t="shared" si="0"/>
        <v>101711</v>
      </c>
      <c r="F24" s="7">
        <f t="shared" si="1"/>
        <v>101719</v>
      </c>
      <c r="G24" s="7" t="s">
        <v>22</v>
      </c>
      <c r="H24" s="7">
        <v>6.39</v>
      </c>
      <c r="I24" s="7">
        <v>-9.15</v>
      </c>
      <c r="K24" s="6">
        <f t="shared" si="4"/>
        <v>913</v>
      </c>
      <c r="L24" s="6">
        <f t="shared" si="2"/>
        <v>416</v>
      </c>
      <c r="M24" s="6">
        <f t="shared" si="3"/>
        <v>664.5</v>
      </c>
    </row>
    <row r="25" spans="1:13" ht="19.5" customHeight="1">
      <c r="A25" s="7" t="s">
        <v>75</v>
      </c>
      <c r="B25" s="7" t="s">
        <v>0</v>
      </c>
      <c r="C25" s="7">
        <v>-236197</v>
      </c>
      <c r="D25" s="7">
        <v>-236189</v>
      </c>
      <c r="E25" s="7">
        <f t="shared" si="0"/>
        <v>102127</v>
      </c>
      <c r="F25" s="7">
        <f t="shared" si="1"/>
        <v>102135</v>
      </c>
      <c r="G25" s="7" t="s">
        <v>23</v>
      </c>
      <c r="H25" s="7">
        <v>6.45</v>
      </c>
      <c r="I25" s="7">
        <v>-9.24</v>
      </c>
      <c r="K25" s="6">
        <f t="shared" si="4"/>
        <v>416</v>
      </c>
      <c r="L25" s="6">
        <f t="shared" si="2"/>
        <v>2560</v>
      </c>
      <c r="M25" s="6">
        <f t="shared" si="3"/>
        <v>1488</v>
      </c>
    </row>
    <row r="26" spans="1:13" ht="19.5" customHeight="1">
      <c r="A26" s="7" t="s">
        <v>75</v>
      </c>
      <c r="B26" s="7" t="s">
        <v>2</v>
      </c>
      <c r="C26" s="7">
        <v>-233637</v>
      </c>
      <c r="D26" s="7">
        <v>-233629</v>
      </c>
      <c r="E26" s="7">
        <f t="shared" si="0"/>
        <v>104687</v>
      </c>
      <c r="F26" s="7">
        <f t="shared" si="1"/>
        <v>104695</v>
      </c>
      <c r="G26" s="7" t="s">
        <v>24</v>
      </c>
      <c r="H26" s="7">
        <v>6.3</v>
      </c>
      <c r="I26" s="7">
        <v>-9.06</v>
      </c>
      <c r="K26" s="6">
        <f t="shared" si="4"/>
        <v>2560</v>
      </c>
      <c r="L26" s="6">
        <f t="shared" si="2"/>
        <v>7827</v>
      </c>
      <c r="M26" s="6">
        <f t="shared" si="3"/>
        <v>5193.5</v>
      </c>
    </row>
    <row r="27" spans="1:13" ht="19.5" customHeight="1">
      <c r="A27" s="7" t="s">
        <v>75</v>
      </c>
      <c r="B27" s="7" t="s">
        <v>0</v>
      </c>
      <c r="C27" s="7">
        <v>-225810</v>
      </c>
      <c r="D27" s="7">
        <v>-225802</v>
      </c>
      <c r="E27" s="7">
        <f t="shared" si="0"/>
        <v>112514</v>
      </c>
      <c r="F27" s="7">
        <f t="shared" si="1"/>
        <v>112522</v>
      </c>
      <c r="G27" s="7" t="s">
        <v>25</v>
      </c>
      <c r="H27" s="7">
        <v>6.59</v>
      </c>
      <c r="I27" s="7">
        <v>-9.37</v>
      </c>
      <c r="K27" s="6">
        <f t="shared" si="4"/>
        <v>7827</v>
      </c>
      <c r="L27" s="6">
        <f t="shared" si="2"/>
        <v>5147</v>
      </c>
      <c r="M27" s="6">
        <f t="shared" si="3"/>
        <v>6487</v>
      </c>
    </row>
    <row r="28" spans="1:13" ht="19.5" customHeight="1">
      <c r="A28" s="7" t="s">
        <v>75</v>
      </c>
      <c r="B28" s="7" t="s">
        <v>2</v>
      </c>
      <c r="C28" s="7">
        <v>-220663</v>
      </c>
      <c r="D28" s="7">
        <v>-220655</v>
      </c>
      <c r="E28" s="7">
        <f t="shared" si="0"/>
        <v>117661</v>
      </c>
      <c r="F28" s="7">
        <f t="shared" si="1"/>
        <v>117669</v>
      </c>
      <c r="G28" s="7" t="s">
        <v>26</v>
      </c>
      <c r="H28" s="7">
        <v>6.74</v>
      </c>
      <c r="I28" s="7">
        <v>-9.69</v>
      </c>
      <c r="K28" s="6">
        <f t="shared" si="4"/>
        <v>5147</v>
      </c>
      <c r="L28" s="6">
        <f t="shared" si="2"/>
        <v>1659</v>
      </c>
      <c r="M28" s="6">
        <f t="shared" si="3"/>
        <v>3403</v>
      </c>
    </row>
    <row r="29" spans="1:13" ht="19.5" customHeight="1">
      <c r="A29" s="7" t="s">
        <v>75</v>
      </c>
      <c r="B29" s="7" t="s">
        <v>0</v>
      </c>
      <c r="C29" s="7">
        <v>-219004</v>
      </c>
      <c r="D29" s="7">
        <v>-218996</v>
      </c>
      <c r="E29" s="7">
        <f t="shared" si="0"/>
        <v>119320</v>
      </c>
      <c r="F29" s="7">
        <f t="shared" si="1"/>
        <v>119328</v>
      </c>
      <c r="G29" s="7" t="s">
        <v>27</v>
      </c>
      <c r="H29" s="7">
        <v>6.74</v>
      </c>
      <c r="I29" s="7">
        <v>-9.69</v>
      </c>
      <c r="K29" s="6">
        <f t="shared" si="4"/>
        <v>1659</v>
      </c>
      <c r="L29" s="6">
        <f t="shared" si="2"/>
        <v>496</v>
      </c>
      <c r="M29" s="6">
        <f t="shared" si="3"/>
        <v>1077.5</v>
      </c>
    </row>
    <row r="30" spans="1:13" ht="19.5" customHeight="1">
      <c r="A30" s="7" t="s">
        <v>75</v>
      </c>
      <c r="B30" s="7" t="s">
        <v>0</v>
      </c>
      <c r="C30" s="7">
        <v>-218508</v>
      </c>
      <c r="D30" s="7">
        <v>-218500</v>
      </c>
      <c r="E30" s="7">
        <f t="shared" si="0"/>
        <v>119816</v>
      </c>
      <c r="F30" s="7">
        <f t="shared" si="1"/>
        <v>119824</v>
      </c>
      <c r="G30" s="7" t="s">
        <v>28</v>
      </c>
      <c r="H30" s="7">
        <v>6.74</v>
      </c>
      <c r="I30" s="7">
        <v>-9.69</v>
      </c>
      <c r="K30" s="6">
        <f t="shared" si="4"/>
        <v>496</v>
      </c>
      <c r="L30" s="6">
        <f t="shared" si="2"/>
        <v>4126</v>
      </c>
      <c r="M30" s="6">
        <f t="shared" si="3"/>
        <v>2311</v>
      </c>
    </row>
    <row r="31" spans="1:13" ht="19.5" customHeight="1">
      <c r="A31" s="7" t="s">
        <v>75</v>
      </c>
      <c r="B31" s="7" t="s">
        <v>2</v>
      </c>
      <c r="C31" s="7">
        <v>-214382</v>
      </c>
      <c r="D31" s="7">
        <v>-214374</v>
      </c>
      <c r="E31" s="7">
        <f t="shared" si="0"/>
        <v>123942</v>
      </c>
      <c r="F31" s="7">
        <f t="shared" si="1"/>
        <v>123950</v>
      </c>
      <c r="G31" s="7" t="s">
        <v>29</v>
      </c>
      <c r="H31" s="7">
        <v>6.59</v>
      </c>
      <c r="I31" s="7">
        <v>-9.37</v>
      </c>
      <c r="K31" s="6">
        <f t="shared" si="4"/>
        <v>4126</v>
      </c>
      <c r="L31" s="6">
        <f t="shared" si="2"/>
        <v>26790</v>
      </c>
      <c r="M31" s="6">
        <f t="shared" si="3"/>
        <v>15458</v>
      </c>
    </row>
    <row r="32" spans="1:13" ht="19.5" customHeight="1">
      <c r="A32" s="7" t="s">
        <v>75</v>
      </c>
      <c r="B32" s="7" t="s">
        <v>2</v>
      </c>
      <c r="C32" s="7">
        <v>-187592</v>
      </c>
      <c r="D32" s="7">
        <v>-187584</v>
      </c>
      <c r="E32" s="7">
        <f t="shared" si="0"/>
        <v>150732</v>
      </c>
      <c r="F32" s="7">
        <f t="shared" si="1"/>
        <v>150740</v>
      </c>
      <c r="G32" s="7" t="s">
        <v>30</v>
      </c>
      <c r="H32" s="7">
        <v>7.01</v>
      </c>
      <c r="I32" s="7">
        <v>-10.38</v>
      </c>
      <c r="K32" s="6">
        <f t="shared" si="4"/>
        <v>26790</v>
      </c>
      <c r="L32" s="6">
        <f t="shared" si="2"/>
        <v>5633</v>
      </c>
      <c r="M32" s="6">
        <f t="shared" si="3"/>
        <v>16211.5</v>
      </c>
    </row>
    <row r="33" spans="1:13" ht="19.5" customHeight="1">
      <c r="A33" s="7" t="s">
        <v>75</v>
      </c>
      <c r="B33" s="7" t="s">
        <v>2</v>
      </c>
      <c r="C33" s="7">
        <v>-181959</v>
      </c>
      <c r="D33" s="7">
        <v>-181951</v>
      </c>
      <c r="E33" s="7">
        <f t="shared" si="0"/>
        <v>156365</v>
      </c>
      <c r="F33" s="7">
        <f t="shared" si="1"/>
        <v>156373</v>
      </c>
      <c r="G33" s="7" t="s">
        <v>31</v>
      </c>
      <c r="H33" s="7">
        <v>6.72</v>
      </c>
      <c r="I33" s="7">
        <v>-9.6</v>
      </c>
      <c r="K33" s="6">
        <f t="shared" si="4"/>
        <v>5633</v>
      </c>
      <c r="L33" s="6">
        <f t="shared" si="2"/>
        <v>15774</v>
      </c>
      <c r="M33" s="6">
        <f t="shared" si="3"/>
        <v>10703.5</v>
      </c>
    </row>
    <row r="34" spans="1:13" ht="19.5" customHeight="1">
      <c r="A34" s="7" t="s">
        <v>75</v>
      </c>
      <c r="B34" s="7" t="s">
        <v>2</v>
      </c>
      <c r="C34" s="7">
        <v>-166185</v>
      </c>
      <c r="D34" s="7">
        <v>-166177</v>
      </c>
      <c r="E34" s="7">
        <f t="shared" si="0"/>
        <v>172139</v>
      </c>
      <c r="F34" s="7">
        <f t="shared" si="1"/>
        <v>172147</v>
      </c>
      <c r="G34" s="7" t="s">
        <v>32</v>
      </c>
      <c r="H34" s="7">
        <v>6.78</v>
      </c>
      <c r="I34" s="7">
        <v>-9.89</v>
      </c>
      <c r="K34" s="6">
        <f t="shared" si="4"/>
        <v>15774</v>
      </c>
      <c r="L34" s="6">
        <f t="shared" si="2"/>
        <v>1</v>
      </c>
      <c r="M34" s="6">
        <f t="shared" si="3"/>
        <v>7887.5</v>
      </c>
    </row>
    <row r="35" spans="1:13" ht="19.5" customHeight="1">
      <c r="A35" s="7" t="s">
        <v>75</v>
      </c>
      <c r="B35" s="7" t="s">
        <v>2</v>
      </c>
      <c r="C35" s="7">
        <v>-166184</v>
      </c>
      <c r="D35" s="7">
        <v>-166176</v>
      </c>
      <c r="E35" s="7">
        <f t="shared" si="0"/>
        <v>172140</v>
      </c>
      <c r="F35" s="7">
        <f t="shared" si="1"/>
        <v>172148</v>
      </c>
      <c r="G35" s="7" t="s">
        <v>33</v>
      </c>
      <c r="H35" s="7">
        <v>6.3</v>
      </c>
      <c r="I35" s="7">
        <v>-9.11</v>
      </c>
      <c r="K35" s="6">
        <f t="shared" si="4"/>
        <v>1</v>
      </c>
      <c r="L35" s="6">
        <f t="shared" si="2"/>
        <v>30710</v>
      </c>
      <c r="M35" s="6">
        <f t="shared" si="3"/>
        <v>15355.5</v>
      </c>
    </row>
    <row r="36" spans="1:13" ht="19.5" customHeight="1">
      <c r="A36" s="7" t="s">
        <v>75</v>
      </c>
      <c r="B36" s="7" t="s">
        <v>2</v>
      </c>
      <c r="C36" s="7">
        <v>-135474</v>
      </c>
      <c r="D36" s="7">
        <v>-135466</v>
      </c>
      <c r="E36" s="7">
        <f t="shared" si="0"/>
        <v>202850</v>
      </c>
      <c r="F36" s="7">
        <f t="shared" si="1"/>
        <v>202858</v>
      </c>
      <c r="G36" s="7" t="s">
        <v>34</v>
      </c>
      <c r="H36" s="7">
        <v>6.76</v>
      </c>
      <c r="I36" s="7">
        <v>-9.79</v>
      </c>
      <c r="K36" s="6">
        <f t="shared" si="4"/>
        <v>30710</v>
      </c>
      <c r="L36" s="6">
        <f t="shared" si="2"/>
        <v>1462</v>
      </c>
      <c r="M36" s="6">
        <f t="shared" si="3"/>
        <v>16086</v>
      </c>
    </row>
    <row r="37" spans="1:13" ht="19.5" customHeight="1">
      <c r="A37" s="7" t="s">
        <v>75</v>
      </c>
      <c r="B37" s="7" t="s">
        <v>2</v>
      </c>
      <c r="C37" s="7">
        <v>-134012</v>
      </c>
      <c r="D37" s="7">
        <v>-134004</v>
      </c>
      <c r="E37" s="7">
        <f t="shared" si="0"/>
        <v>204312</v>
      </c>
      <c r="F37" s="7">
        <f t="shared" si="1"/>
        <v>204320</v>
      </c>
      <c r="G37" s="7" t="s">
        <v>35</v>
      </c>
      <c r="H37" s="7">
        <v>6.39</v>
      </c>
      <c r="I37" s="7">
        <v>-9.15</v>
      </c>
      <c r="K37" s="6">
        <f t="shared" si="4"/>
        <v>1462</v>
      </c>
      <c r="L37" s="6">
        <f t="shared" si="2"/>
        <v>433</v>
      </c>
      <c r="M37" s="6">
        <f t="shared" si="3"/>
        <v>947.5</v>
      </c>
    </row>
    <row r="38" spans="1:13" ht="19.5" customHeight="1">
      <c r="A38" s="7" t="s">
        <v>75</v>
      </c>
      <c r="B38" s="7" t="s">
        <v>0</v>
      </c>
      <c r="C38" s="7">
        <v>-133579</v>
      </c>
      <c r="D38" s="7">
        <v>-133571</v>
      </c>
      <c r="E38" s="7">
        <f t="shared" si="0"/>
        <v>204745</v>
      </c>
      <c r="F38" s="7">
        <f t="shared" si="1"/>
        <v>204753</v>
      </c>
      <c r="G38" s="7" t="s">
        <v>36</v>
      </c>
      <c r="H38" s="7">
        <v>6.74</v>
      </c>
      <c r="I38" s="7">
        <v>-9.69</v>
      </c>
      <c r="K38" s="6">
        <f t="shared" si="4"/>
        <v>433</v>
      </c>
      <c r="L38" s="6">
        <f t="shared" si="2"/>
        <v>716</v>
      </c>
      <c r="M38" s="6">
        <f t="shared" si="3"/>
        <v>574.5</v>
      </c>
    </row>
    <row r="39" spans="1:13" ht="19.5" customHeight="1">
      <c r="A39" s="7" t="s">
        <v>75</v>
      </c>
      <c r="B39" s="7" t="s">
        <v>0</v>
      </c>
      <c r="C39" s="7">
        <v>-132863</v>
      </c>
      <c r="D39" s="7">
        <v>-132855</v>
      </c>
      <c r="E39" s="7">
        <f t="shared" si="0"/>
        <v>205461</v>
      </c>
      <c r="F39" s="7">
        <f t="shared" si="1"/>
        <v>205469</v>
      </c>
      <c r="G39" s="7" t="s">
        <v>37</v>
      </c>
      <c r="H39" s="7">
        <v>6.68</v>
      </c>
      <c r="I39" s="7">
        <v>-9.49</v>
      </c>
      <c r="K39" s="6">
        <f t="shared" si="4"/>
        <v>716</v>
      </c>
      <c r="L39" s="6">
        <f t="shared" si="2"/>
        <v>2983</v>
      </c>
      <c r="M39" s="6">
        <f t="shared" si="3"/>
        <v>1849.5</v>
      </c>
    </row>
    <row r="40" spans="1:13" ht="19.5" customHeight="1">
      <c r="A40" s="7" t="s">
        <v>75</v>
      </c>
      <c r="B40" s="7" t="s">
        <v>0</v>
      </c>
      <c r="C40" s="7">
        <v>-129880</v>
      </c>
      <c r="D40" s="7">
        <v>-129872</v>
      </c>
      <c r="E40" s="7">
        <f t="shared" si="0"/>
        <v>208444</v>
      </c>
      <c r="F40" s="7">
        <f t="shared" si="1"/>
        <v>208452</v>
      </c>
      <c r="G40" s="7" t="s">
        <v>38</v>
      </c>
      <c r="H40" s="7">
        <v>6.3</v>
      </c>
      <c r="I40" s="7">
        <v>-9.06</v>
      </c>
      <c r="K40" s="6">
        <f t="shared" si="4"/>
        <v>2983</v>
      </c>
      <c r="L40" s="6">
        <f t="shared" si="2"/>
        <v>382</v>
      </c>
      <c r="M40" s="6">
        <f t="shared" si="3"/>
        <v>1682.5</v>
      </c>
    </row>
    <row r="41" spans="1:13" ht="19.5" customHeight="1">
      <c r="A41" s="7" t="s">
        <v>75</v>
      </c>
      <c r="B41" s="7" t="s">
        <v>2</v>
      </c>
      <c r="C41" s="7">
        <v>-129498</v>
      </c>
      <c r="D41" s="7">
        <v>-129490</v>
      </c>
      <c r="E41" s="7">
        <f t="shared" si="0"/>
        <v>208826</v>
      </c>
      <c r="F41" s="7">
        <f t="shared" si="1"/>
        <v>208834</v>
      </c>
      <c r="G41" s="7" t="s">
        <v>39</v>
      </c>
      <c r="H41" s="7">
        <v>6.76</v>
      </c>
      <c r="I41" s="7">
        <v>-9.79</v>
      </c>
      <c r="K41" s="6">
        <f t="shared" si="4"/>
        <v>382</v>
      </c>
      <c r="L41" s="6">
        <f t="shared" si="2"/>
        <v>71</v>
      </c>
      <c r="M41" s="6">
        <f t="shared" si="3"/>
        <v>226.5</v>
      </c>
    </row>
    <row r="42" spans="1:13" ht="19.5" customHeight="1">
      <c r="A42" s="7" t="s">
        <v>75</v>
      </c>
      <c r="B42" s="7" t="s">
        <v>2</v>
      </c>
      <c r="C42" s="7">
        <v>-129427</v>
      </c>
      <c r="D42" s="7">
        <v>-129419</v>
      </c>
      <c r="E42" s="7">
        <f t="shared" si="0"/>
        <v>208897</v>
      </c>
      <c r="F42" s="7">
        <f t="shared" si="1"/>
        <v>208905</v>
      </c>
      <c r="G42" s="7" t="s">
        <v>40</v>
      </c>
      <c r="H42" s="7">
        <v>6.45</v>
      </c>
      <c r="I42" s="7">
        <v>-9.24</v>
      </c>
      <c r="K42" s="6">
        <f t="shared" si="4"/>
        <v>71</v>
      </c>
      <c r="L42" s="6">
        <f t="shared" si="2"/>
        <v>7235</v>
      </c>
      <c r="M42" s="6">
        <f t="shared" si="3"/>
        <v>3653</v>
      </c>
    </row>
    <row r="43" spans="1:13" ht="19.5" customHeight="1">
      <c r="A43" s="7" t="s">
        <v>75</v>
      </c>
      <c r="B43" s="7" t="s">
        <v>0</v>
      </c>
      <c r="C43" s="7">
        <v>-122192</v>
      </c>
      <c r="D43" s="7">
        <v>-122184</v>
      </c>
      <c r="E43" s="7">
        <f t="shared" si="0"/>
        <v>216132</v>
      </c>
      <c r="F43" s="7">
        <f t="shared" si="1"/>
        <v>216140</v>
      </c>
      <c r="G43" s="7" t="s">
        <v>41</v>
      </c>
      <c r="H43" s="7">
        <v>6.81</v>
      </c>
      <c r="I43" s="7">
        <v>-10.07</v>
      </c>
      <c r="K43" s="6">
        <f t="shared" si="4"/>
        <v>7235</v>
      </c>
      <c r="L43" s="6">
        <f t="shared" si="2"/>
        <v>5374</v>
      </c>
      <c r="M43" s="6">
        <f t="shared" si="3"/>
        <v>6304.5</v>
      </c>
    </row>
    <row r="44" spans="1:13" ht="19.5" customHeight="1">
      <c r="A44" s="7" t="s">
        <v>75</v>
      </c>
      <c r="B44" s="7" t="s">
        <v>0</v>
      </c>
      <c r="C44" s="7">
        <v>-116818</v>
      </c>
      <c r="D44" s="7">
        <v>-116810</v>
      </c>
      <c r="E44" s="7">
        <f t="shared" si="0"/>
        <v>221506</v>
      </c>
      <c r="F44" s="7">
        <f t="shared" si="1"/>
        <v>221514</v>
      </c>
      <c r="G44" s="7" t="s">
        <v>42</v>
      </c>
      <c r="H44" s="7">
        <v>6.45</v>
      </c>
      <c r="I44" s="7">
        <v>-9.24</v>
      </c>
      <c r="K44" s="6">
        <f t="shared" si="4"/>
        <v>5374</v>
      </c>
      <c r="L44" s="6">
        <f t="shared" si="2"/>
        <v>921</v>
      </c>
      <c r="M44" s="6">
        <f t="shared" si="3"/>
        <v>3147.5</v>
      </c>
    </row>
    <row r="45" spans="1:13" ht="19.5" customHeight="1">
      <c r="A45" s="7" t="s">
        <v>75</v>
      </c>
      <c r="B45" s="7" t="s">
        <v>0</v>
      </c>
      <c r="C45" s="7">
        <v>-115897</v>
      </c>
      <c r="D45" s="7">
        <v>-115889</v>
      </c>
      <c r="E45" s="7">
        <f t="shared" si="0"/>
        <v>222427</v>
      </c>
      <c r="F45" s="7">
        <f t="shared" si="1"/>
        <v>222435</v>
      </c>
      <c r="G45" s="7" t="s">
        <v>43</v>
      </c>
      <c r="H45" s="7">
        <v>7.87</v>
      </c>
      <c r="I45" s="7">
        <v>-12.05</v>
      </c>
      <c r="K45" s="6">
        <f t="shared" si="4"/>
        <v>921</v>
      </c>
      <c r="L45" s="6">
        <f t="shared" si="2"/>
        <v>1126</v>
      </c>
      <c r="M45" s="6">
        <f t="shared" si="3"/>
        <v>1023.5</v>
      </c>
    </row>
    <row r="46" spans="1:13" ht="19.5" customHeight="1">
      <c r="A46" s="7" t="s">
        <v>75</v>
      </c>
      <c r="B46" s="7" t="s">
        <v>0</v>
      </c>
      <c r="C46" s="7">
        <v>-114771</v>
      </c>
      <c r="D46" s="7">
        <v>-114763</v>
      </c>
      <c r="E46" s="7">
        <f t="shared" si="0"/>
        <v>223553</v>
      </c>
      <c r="F46" s="7">
        <f t="shared" si="1"/>
        <v>223561</v>
      </c>
      <c r="G46" s="7" t="s">
        <v>44</v>
      </c>
      <c r="H46" s="7">
        <v>6.81</v>
      </c>
      <c r="I46" s="7">
        <v>-10.07</v>
      </c>
      <c r="K46" s="6">
        <f t="shared" si="4"/>
        <v>1126</v>
      </c>
      <c r="L46" s="6">
        <f t="shared" si="2"/>
        <v>13732</v>
      </c>
      <c r="M46" s="6">
        <f t="shared" si="3"/>
        <v>7429</v>
      </c>
    </row>
    <row r="47" spans="1:13" ht="19.5" customHeight="1">
      <c r="A47" s="7" t="s">
        <v>75</v>
      </c>
      <c r="B47" s="7" t="s">
        <v>2</v>
      </c>
      <c r="C47" s="7">
        <v>-101039</v>
      </c>
      <c r="D47" s="7">
        <v>-101031</v>
      </c>
      <c r="E47" s="7">
        <f t="shared" si="0"/>
        <v>237285</v>
      </c>
      <c r="F47" s="7">
        <f t="shared" si="1"/>
        <v>237293</v>
      </c>
      <c r="G47" s="7" t="s">
        <v>45</v>
      </c>
      <c r="H47" s="7">
        <v>6.76</v>
      </c>
      <c r="I47" s="7">
        <v>-9.79</v>
      </c>
      <c r="K47" s="6">
        <f t="shared" si="4"/>
        <v>13732</v>
      </c>
      <c r="L47" s="6">
        <f t="shared" si="2"/>
        <v>11264</v>
      </c>
      <c r="M47" s="6">
        <f t="shared" si="3"/>
        <v>12498</v>
      </c>
    </row>
    <row r="48" spans="1:13" ht="19.5" customHeight="1">
      <c r="A48" s="7" t="s">
        <v>75</v>
      </c>
      <c r="B48" s="7" t="s">
        <v>0</v>
      </c>
      <c r="C48" s="7">
        <v>-89775</v>
      </c>
      <c r="D48" s="7">
        <v>-89767</v>
      </c>
      <c r="E48" s="7">
        <f t="shared" si="0"/>
        <v>248549</v>
      </c>
      <c r="F48" s="7">
        <f t="shared" si="1"/>
        <v>248557</v>
      </c>
      <c r="G48" s="7" t="s">
        <v>46</v>
      </c>
      <c r="H48" s="7">
        <v>6.83</v>
      </c>
      <c r="I48" s="7">
        <v>-10.21</v>
      </c>
      <c r="K48" s="6">
        <f t="shared" si="4"/>
        <v>11264</v>
      </c>
      <c r="L48" s="6">
        <f t="shared" si="2"/>
        <v>7064</v>
      </c>
      <c r="M48" s="6">
        <f t="shared" si="3"/>
        <v>9164</v>
      </c>
    </row>
    <row r="49" spans="1:13" ht="19.5" customHeight="1">
      <c r="A49" s="7" t="s">
        <v>75</v>
      </c>
      <c r="B49" s="7" t="s">
        <v>2</v>
      </c>
      <c r="C49" s="7">
        <v>-82711</v>
      </c>
      <c r="D49" s="7">
        <v>-82703</v>
      </c>
      <c r="E49" s="7">
        <f t="shared" si="0"/>
        <v>255613</v>
      </c>
      <c r="F49" s="7">
        <f t="shared" si="1"/>
        <v>255621</v>
      </c>
      <c r="G49" s="7" t="s">
        <v>47</v>
      </c>
      <c r="H49" s="7">
        <v>7.87</v>
      </c>
      <c r="I49" s="7">
        <v>-12.05</v>
      </c>
      <c r="K49" s="6">
        <f t="shared" si="4"/>
        <v>7064</v>
      </c>
      <c r="L49" s="6">
        <f t="shared" si="2"/>
        <v>790</v>
      </c>
      <c r="M49" s="6">
        <f t="shared" si="3"/>
        <v>3927</v>
      </c>
    </row>
    <row r="50" spans="1:13" ht="19.5" customHeight="1">
      <c r="A50" s="7" t="s">
        <v>75</v>
      </c>
      <c r="B50" s="7" t="s">
        <v>2</v>
      </c>
      <c r="C50" s="7">
        <v>-81921</v>
      </c>
      <c r="D50" s="7">
        <v>-81913</v>
      </c>
      <c r="E50" s="7">
        <f t="shared" si="0"/>
        <v>256403</v>
      </c>
      <c r="F50" s="7">
        <f t="shared" si="1"/>
        <v>256411</v>
      </c>
      <c r="G50" s="7" t="s">
        <v>48</v>
      </c>
      <c r="H50" s="7">
        <v>6.5</v>
      </c>
      <c r="I50" s="7">
        <v>-9.28</v>
      </c>
      <c r="K50" s="6">
        <f t="shared" si="4"/>
        <v>790</v>
      </c>
      <c r="L50" s="6">
        <f t="shared" si="2"/>
        <v>903</v>
      </c>
      <c r="M50" s="6">
        <f t="shared" si="3"/>
        <v>846.5</v>
      </c>
    </row>
    <row r="51" spans="1:13" ht="19.5" customHeight="1">
      <c r="A51" s="7" t="s">
        <v>75</v>
      </c>
      <c r="B51" s="7" t="s">
        <v>0</v>
      </c>
      <c r="C51" s="7">
        <v>-81018</v>
      </c>
      <c r="D51" s="7">
        <v>-81010</v>
      </c>
      <c r="E51" s="7">
        <f t="shared" si="0"/>
        <v>257306</v>
      </c>
      <c r="F51" s="7">
        <f t="shared" si="1"/>
        <v>257314</v>
      </c>
      <c r="G51" s="7" t="s">
        <v>49</v>
      </c>
      <c r="H51" s="7">
        <v>6.83</v>
      </c>
      <c r="I51" s="7">
        <v>-10.21</v>
      </c>
      <c r="K51" s="6">
        <f t="shared" si="4"/>
        <v>903</v>
      </c>
      <c r="L51" s="6">
        <f t="shared" si="2"/>
        <v>14310</v>
      </c>
      <c r="M51" s="6">
        <f t="shared" si="3"/>
        <v>7606.5</v>
      </c>
    </row>
    <row r="52" spans="1:13" ht="19.5" customHeight="1">
      <c r="A52" s="7" t="s">
        <v>75</v>
      </c>
      <c r="B52" s="7" t="s">
        <v>0</v>
      </c>
      <c r="C52" s="7">
        <v>-66708</v>
      </c>
      <c r="D52" s="7">
        <v>-66700</v>
      </c>
      <c r="E52" s="7">
        <f t="shared" si="0"/>
        <v>271616</v>
      </c>
      <c r="F52" s="7">
        <f t="shared" si="1"/>
        <v>271624</v>
      </c>
      <c r="G52" s="7" t="s">
        <v>50</v>
      </c>
      <c r="H52" s="7">
        <v>6.81</v>
      </c>
      <c r="I52" s="7">
        <v>-10.07</v>
      </c>
      <c r="K52" s="6">
        <f t="shared" si="4"/>
        <v>14310</v>
      </c>
      <c r="L52" s="6">
        <f t="shared" si="2"/>
        <v>8817</v>
      </c>
      <c r="M52" s="6">
        <f t="shared" si="3"/>
        <v>11563.5</v>
      </c>
    </row>
    <row r="53" spans="1:13" ht="19.5" customHeight="1">
      <c r="A53" s="7" t="s">
        <v>75</v>
      </c>
      <c r="B53" s="7" t="s">
        <v>2</v>
      </c>
      <c r="C53" s="7">
        <v>-57891</v>
      </c>
      <c r="D53" s="7">
        <v>-57883</v>
      </c>
      <c r="E53" s="7">
        <f t="shared" si="0"/>
        <v>280433</v>
      </c>
      <c r="F53" s="7">
        <f t="shared" si="1"/>
        <v>280441</v>
      </c>
      <c r="G53" s="7" t="s">
        <v>51</v>
      </c>
      <c r="H53" s="7">
        <v>7.78</v>
      </c>
      <c r="I53" s="7">
        <v>-11.37</v>
      </c>
      <c r="K53" s="6">
        <f t="shared" si="4"/>
        <v>8817</v>
      </c>
      <c r="L53" s="6">
        <f t="shared" si="2"/>
        <v>1220</v>
      </c>
      <c r="M53" s="6">
        <f t="shared" si="3"/>
        <v>5018.5</v>
      </c>
    </row>
    <row r="54" spans="1:13" ht="19.5" customHeight="1">
      <c r="A54" s="7" t="s">
        <v>75</v>
      </c>
      <c r="B54" s="7" t="s">
        <v>0</v>
      </c>
      <c r="C54" s="7">
        <v>-56671</v>
      </c>
      <c r="D54" s="7">
        <v>-56663</v>
      </c>
      <c r="E54" s="7">
        <f t="shared" si="0"/>
        <v>281653</v>
      </c>
      <c r="F54" s="7">
        <f t="shared" si="1"/>
        <v>281661</v>
      </c>
      <c r="G54" s="7" t="s">
        <v>52</v>
      </c>
      <c r="H54" s="7">
        <v>6.39</v>
      </c>
      <c r="I54" s="7">
        <v>-9.15</v>
      </c>
      <c r="K54" s="6">
        <f t="shared" si="4"/>
        <v>1220</v>
      </c>
      <c r="L54" s="6">
        <f t="shared" si="2"/>
        <v>1341</v>
      </c>
      <c r="M54" s="6">
        <f t="shared" si="3"/>
        <v>1280.5</v>
      </c>
    </row>
    <row r="55" spans="1:13" ht="19.5" customHeight="1">
      <c r="A55" s="7" t="s">
        <v>75</v>
      </c>
      <c r="B55" s="7" t="s">
        <v>2</v>
      </c>
      <c r="C55" s="7">
        <v>-55330</v>
      </c>
      <c r="D55" s="7">
        <v>-55322</v>
      </c>
      <c r="E55" s="7">
        <f t="shared" si="0"/>
        <v>282994</v>
      </c>
      <c r="F55" s="7">
        <f t="shared" si="1"/>
        <v>283002</v>
      </c>
      <c r="G55" s="7" t="s">
        <v>53</v>
      </c>
      <c r="H55" s="7">
        <v>7.3</v>
      </c>
      <c r="I55" s="7">
        <v>-11.07</v>
      </c>
      <c r="K55" s="6">
        <f t="shared" si="4"/>
        <v>1341</v>
      </c>
      <c r="L55" s="6">
        <f t="shared" si="2"/>
        <v>9356</v>
      </c>
      <c r="M55" s="6">
        <f t="shared" si="3"/>
        <v>5348.5</v>
      </c>
    </row>
    <row r="56" spans="1:13" ht="19.5" customHeight="1">
      <c r="A56" s="7" t="s">
        <v>75</v>
      </c>
      <c r="B56" s="7" t="s">
        <v>0</v>
      </c>
      <c r="C56" s="7">
        <v>-45974</v>
      </c>
      <c r="D56" s="7">
        <v>-45966</v>
      </c>
      <c r="E56" s="7">
        <f t="shared" si="0"/>
        <v>292350</v>
      </c>
      <c r="F56" s="7">
        <f t="shared" si="1"/>
        <v>292358</v>
      </c>
      <c r="G56" s="7" t="s">
        <v>54</v>
      </c>
      <c r="H56" s="7">
        <v>7.01</v>
      </c>
      <c r="I56" s="7">
        <v>-10.38</v>
      </c>
      <c r="K56" s="6">
        <f t="shared" si="4"/>
        <v>9356</v>
      </c>
      <c r="L56" s="6">
        <f t="shared" si="2"/>
        <v>562</v>
      </c>
      <c r="M56" s="6">
        <f t="shared" si="3"/>
        <v>4959</v>
      </c>
    </row>
    <row r="57" spans="1:13" ht="19.5" customHeight="1">
      <c r="A57" s="7" t="s">
        <v>75</v>
      </c>
      <c r="B57" s="7" t="s">
        <v>0</v>
      </c>
      <c r="C57" s="7">
        <v>-45412</v>
      </c>
      <c r="D57" s="7">
        <v>-45404</v>
      </c>
      <c r="E57" s="7">
        <f t="shared" si="0"/>
        <v>292912</v>
      </c>
      <c r="F57" s="7">
        <f t="shared" si="1"/>
        <v>292920</v>
      </c>
      <c r="G57" s="7" t="s">
        <v>55</v>
      </c>
      <c r="H57" s="7">
        <v>6.5</v>
      </c>
      <c r="I57" s="7">
        <v>-9.28</v>
      </c>
      <c r="K57" s="6">
        <f t="shared" si="4"/>
        <v>562</v>
      </c>
      <c r="L57" s="6">
        <f t="shared" si="2"/>
        <v>2379</v>
      </c>
      <c r="M57" s="6">
        <f t="shared" si="3"/>
        <v>1470.5</v>
      </c>
    </row>
    <row r="58" spans="1:13" ht="19.5" customHeight="1">
      <c r="A58" s="7" t="s">
        <v>75</v>
      </c>
      <c r="B58" s="7" t="s">
        <v>0</v>
      </c>
      <c r="C58" s="7">
        <v>-43033</v>
      </c>
      <c r="D58" s="7">
        <v>-43025</v>
      </c>
      <c r="E58" s="7">
        <f t="shared" si="0"/>
        <v>295291</v>
      </c>
      <c r="F58" s="7">
        <f t="shared" si="1"/>
        <v>295299</v>
      </c>
      <c r="G58" s="7" t="s">
        <v>56</v>
      </c>
      <c r="H58" s="7">
        <v>6.39</v>
      </c>
      <c r="I58" s="7">
        <v>-9.2</v>
      </c>
      <c r="K58" s="6">
        <f t="shared" si="4"/>
        <v>2379</v>
      </c>
      <c r="L58" s="6">
        <f t="shared" si="2"/>
        <v>7566</v>
      </c>
      <c r="M58" s="6">
        <f t="shared" si="3"/>
        <v>4972.5</v>
      </c>
    </row>
    <row r="59" spans="1:13" ht="19.5" customHeight="1">
      <c r="A59" s="7" t="s">
        <v>75</v>
      </c>
      <c r="B59" s="7" t="s">
        <v>2</v>
      </c>
      <c r="C59" s="7">
        <v>-35467</v>
      </c>
      <c r="D59" s="7">
        <v>-35459</v>
      </c>
      <c r="E59" s="7">
        <f t="shared" si="0"/>
        <v>302857</v>
      </c>
      <c r="F59" s="7">
        <f t="shared" si="1"/>
        <v>302865</v>
      </c>
      <c r="G59" s="7" t="s">
        <v>57</v>
      </c>
      <c r="H59" s="7">
        <v>6.72</v>
      </c>
      <c r="I59" s="7">
        <v>-9.6</v>
      </c>
      <c r="K59" s="6">
        <f t="shared" si="4"/>
        <v>7566</v>
      </c>
      <c r="L59" s="6">
        <f t="shared" si="2"/>
        <v>172</v>
      </c>
      <c r="M59" s="6">
        <f t="shared" si="3"/>
        <v>3869</v>
      </c>
    </row>
    <row r="60" spans="1:13" ht="19.5" customHeight="1">
      <c r="A60" s="7" t="s">
        <v>75</v>
      </c>
      <c r="B60" s="7" t="s">
        <v>2</v>
      </c>
      <c r="C60" s="7">
        <v>-35295</v>
      </c>
      <c r="D60" s="7">
        <v>-35287</v>
      </c>
      <c r="E60" s="7">
        <f t="shared" si="0"/>
        <v>303029</v>
      </c>
      <c r="F60" s="7">
        <f t="shared" si="1"/>
        <v>303037</v>
      </c>
      <c r="G60" s="7" t="s">
        <v>58</v>
      </c>
      <c r="H60" s="7">
        <v>6.76</v>
      </c>
      <c r="I60" s="7">
        <v>-9.79</v>
      </c>
      <c r="K60" s="6">
        <f t="shared" si="4"/>
        <v>172</v>
      </c>
      <c r="L60" s="6">
        <f t="shared" si="2"/>
        <v>7826</v>
      </c>
      <c r="M60" s="6">
        <f t="shared" si="3"/>
        <v>3999</v>
      </c>
    </row>
    <row r="61" spans="1:13" ht="19.5" customHeight="1">
      <c r="A61" s="7" t="s">
        <v>75</v>
      </c>
      <c r="B61" s="7" t="s">
        <v>0</v>
      </c>
      <c r="C61" s="7">
        <v>-27469</v>
      </c>
      <c r="D61" s="7">
        <v>-27461</v>
      </c>
      <c r="E61" s="7">
        <f t="shared" si="0"/>
        <v>310855</v>
      </c>
      <c r="F61" s="7">
        <f t="shared" si="1"/>
        <v>310863</v>
      </c>
      <c r="G61" s="7" t="s">
        <v>59</v>
      </c>
      <c r="H61" s="7">
        <v>6.5</v>
      </c>
      <c r="I61" s="7">
        <v>-9.28</v>
      </c>
      <c r="K61" s="6">
        <f t="shared" si="4"/>
        <v>7826</v>
      </c>
      <c r="L61" s="6">
        <f t="shared" si="2"/>
        <v>1832</v>
      </c>
      <c r="M61" s="6">
        <f t="shared" si="3"/>
        <v>4829</v>
      </c>
    </row>
    <row r="62" spans="1:13" ht="19.5" customHeight="1">
      <c r="A62" s="7" t="s">
        <v>75</v>
      </c>
      <c r="B62" s="7" t="s">
        <v>2</v>
      </c>
      <c r="C62" s="7">
        <v>-25637</v>
      </c>
      <c r="D62" s="7">
        <v>-25629</v>
      </c>
      <c r="E62" s="7">
        <f t="shared" si="0"/>
        <v>312687</v>
      </c>
      <c r="F62" s="7">
        <f t="shared" si="1"/>
        <v>312695</v>
      </c>
      <c r="G62" s="7" t="s">
        <v>60</v>
      </c>
      <c r="H62" s="7">
        <v>6.74</v>
      </c>
      <c r="I62" s="7">
        <v>-9.69</v>
      </c>
      <c r="K62" s="6">
        <f t="shared" si="4"/>
        <v>1832</v>
      </c>
      <c r="L62" s="6">
        <f t="shared" si="2"/>
        <v>1874</v>
      </c>
      <c r="M62" s="6">
        <f t="shared" si="3"/>
        <v>1853</v>
      </c>
    </row>
    <row r="63" spans="1:13" ht="19.5" customHeight="1">
      <c r="A63" s="7" t="s">
        <v>75</v>
      </c>
      <c r="B63" s="7" t="s">
        <v>0</v>
      </c>
      <c r="C63" s="7">
        <v>-23763</v>
      </c>
      <c r="D63" s="7">
        <v>-23755</v>
      </c>
      <c r="E63" s="7">
        <f t="shared" si="0"/>
        <v>314561</v>
      </c>
      <c r="F63" s="7">
        <f t="shared" si="1"/>
        <v>314569</v>
      </c>
      <c r="G63" s="7" t="s">
        <v>61</v>
      </c>
      <c r="H63" s="7">
        <v>7.1</v>
      </c>
      <c r="I63" s="7">
        <v>-10.59</v>
      </c>
      <c r="K63" s="6">
        <f t="shared" si="4"/>
        <v>1874</v>
      </c>
      <c r="L63" s="6">
        <f t="shared" si="2"/>
        <v>484</v>
      </c>
      <c r="M63" s="6">
        <f t="shared" si="3"/>
        <v>1179</v>
      </c>
    </row>
    <row r="64" spans="1:13" ht="19.5" customHeight="1">
      <c r="A64" s="7" t="s">
        <v>75</v>
      </c>
      <c r="B64" s="7" t="s">
        <v>2</v>
      </c>
      <c r="C64" s="7">
        <v>-23279</v>
      </c>
      <c r="D64" s="7">
        <v>-23271</v>
      </c>
      <c r="E64" s="7">
        <f t="shared" si="0"/>
        <v>315045</v>
      </c>
      <c r="F64" s="7">
        <f t="shared" si="1"/>
        <v>315053</v>
      </c>
      <c r="G64" s="7" t="s">
        <v>62</v>
      </c>
      <c r="H64" s="7">
        <v>6.5</v>
      </c>
      <c r="I64" s="7">
        <v>-9.28</v>
      </c>
      <c r="K64" s="6">
        <f t="shared" si="4"/>
        <v>484</v>
      </c>
      <c r="L64" s="6">
        <f t="shared" si="2"/>
        <v>559</v>
      </c>
      <c r="M64" s="6">
        <f t="shared" si="3"/>
        <v>521.5</v>
      </c>
    </row>
    <row r="65" spans="1:13" ht="19.5" customHeight="1">
      <c r="A65" s="7" t="s">
        <v>75</v>
      </c>
      <c r="B65" s="7" t="s">
        <v>2</v>
      </c>
      <c r="C65" s="7">
        <v>-22720</v>
      </c>
      <c r="D65" s="7">
        <v>-22712</v>
      </c>
      <c r="E65" s="7">
        <f t="shared" si="0"/>
        <v>315604</v>
      </c>
      <c r="F65" s="7">
        <f t="shared" si="1"/>
        <v>315612</v>
      </c>
      <c r="G65" s="7" t="s">
        <v>63</v>
      </c>
      <c r="H65" s="7">
        <v>6.81</v>
      </c>
      <c r="I65" s="7">
        <v>-10.07</v>
      </c>
      <c r="K65" s="6">
        <f t="shared" si="4"/>
        <v>559</v>
      </c>
      <c r="L65" s="6">
        <f t="shared" si="2"/>
        <v>10638</v>
      </c>
      <c r="M65" s="6">
        <f t="shared" si="3"/>
        <v>5598.5</v>
      </c>
    </row>
    <row r="66" spans="1:13" ht="19.5" customHeight="1">
      <c r="A66" s="7" t="s">
        <v>75</v>
      </c>
      <c r="B66" s="7" t="s">
        <v>2</v>
      </c>
      <c r="C66" s="7">
        <v>-12082</v>
      </c>
      <c r="D66" s="7">
        <v>-12074</v>
      </c>
      <c r="E66" s="7">
        <f t="shared" si="0"/>
        <v>326242</v>
      </c>
      <c r="F66" s="7">
        <f t="shared" si="1"/>
        <v>326250</v>
      </c>
      <c r="G66" s="7" t="s">
        <v>64</v>
      </c>
      <c r="H66" s="7">
        <v>7.78</v>
      </c>
      <c r="I66" s="7">
        <v>-11.37</v>
      </c>
      <c r="K66" s="6">
        <f t="shared" si="4"/>
        <v>10638</v>
      </c>
      <c r="L66" s="6">
        <f t="shared" si="2"/>
        <v>11939</v>
      </c>
      <c r="M66" s="6">
        <f t="shared" si="3"/>
        <v>11288.5</v>
      </c>
    </row>
    <row r="67" spans="1:13" ht="19.5" customHeight="1">
      <c r="A67" s="7" t="s">
        <v>75</v>
      </c>
      <c r="B67" s="7" t="s">
        <v>0</v>
      </c>
      <c r="C67" s="7">
        <v>-143</v>
      </c>
      <c r="D67" s="7">
        <v>-135</v>
      </c>
      <c r="E67" s="7">
        <f t="shared" si="0"/>
        <v>338181</v>
      </c>
      <c r="F67" s="7">
        <f t="shared" si="1"/>
        <v>338189</v>
      </c>
      <c r="G67" s="7" t="s">
        <v>65</v>
      </c>
      <c r="H67" s="7">
        <v>7.1</v>
      </c>
      <c r="I67" s="7">
        <v>-10.59</v>
      </c>
      <c r="K67" s="6">
        <f t="shared" si="4"/>
        <v>11939</v>
      </c>
      <c r="M67" s="6">
        <f t="shared" si="3"/>
        <v>11939</v>
      </c>
    </row>
    <row r="68" ht="19.5" customHeight="1">
      <c r="N68" s="13"/>
    </row>
    <row r="69" spans="14:16" ht="19.5" customHeight="1">
      <c r="N69" s="18" t="s">
        <v>77</v>
      </c>
      <c r="O69" s="18"/>
      <c r="P69" s="21"/>
    </row>
    <row r="70" spans="1:16" ht="19.5" customHeight="1">
      <c r="A70"/>
      <c r="B70" s="8"/>
      <c r="C70" s="9"/>
      <c r="D70" s="9"/>
      <c r="E70" s="9"/>
      <c r="F70" s="9"/>
      <c r="G70" s="8"/>
      <c r="H70" s="8"/>
      <c r="I70" s="8"/>
      <c r="J70" s="10"/>
      <c r="K70" s="10"/>
      <c r="L70" s="17" t="s">
        <v>76</v>
      </c>
      <c r="M70" s="11">
        <f>AVERAGE(M4:M67)</f>
        <v>5375.984375</v>
      </c>
      <c r="N70" s="12"/>
      <c r="O70" s="13"/>
      <c r="P70" s="22"/>
    </row>
    <row r="71" spans="1:16" ht="19.5" customHeight="1">
      <c r="A71"/>
      <c r="B71" s="10"/>
      <c r="C71" s="1"/>
      <c r="D71" s="1"/>
      <c r="E71" s="1"/>
      <c r="F71" s="1"/>
      <c r="G71" s="10"/>
      <c r="H71" s="10"/>
      <c r="I71" s="10"/>
      <c r="J71" s="10"/>
      <c r="K71" s="10"/>
      <c r="L71" s="19" t="s">
        <v>86</v>
      </c>
      <c r="M71" s="14" t="s">
        <v>80</v>
      </c>
      <c r="N71" s="16" t="s">
        <v>80</v>
      </c>
      <c r="O71" s="13"/>
      <c r="P71" s="23"/>
    </row>
    <row r="72" spans="1:16" ht="19.5" customHeight="1">
      <c r="A72"/>
      <c r="B72" s="10"/>
      <c r="C72" s="1"/>
      <c r="D72" s="1"/>
      <c r="E72" s="1"/>
      <c r="F72" s="1"/>
      <c r="G72" s="10"/>
      <c r="H72" s="10"/>
      <c r="I72" s="10"/>
      <c r="J72" s="10"/>
      <c r="K72" s="10"/>
      <c r="L72" s="17" t="s">
        <v>87</v>
      </c>
      <c r="M72" s="14">
        <f>AVERAGE(M4:M67)</f>
        <v>5375.984375</v>
      </c>
      <c r="N72" s="15">
        <f>M70/M72</f>
        <v>1</v>
      </c>
      <c r="O72" s="13"/>
      <c r="P72" s="23"/>
    </row>
    <row r="73" spans="1:16" ht="19.5" customHeight="1">
      <c r="A73"/>
      <c r="B73" s="10"/>
      <c r="C73" s="1"/>
      <c r="D73" s="1"/>
      <c r="E73" s="1"/>
      <c r="F73" s="1"/>
      <c r="G73" s="10"/>
      <c r="H73" s="10"/>
      <c r="I73" s="10"/>
      <c r="J73" s="10"/>
      <c r="K73" s="10"/>
      <c r="L73" s="19" t="s">
        <v>89</v>
      </c>
      <c r="M73" s="14" t="s">
        <v>80</v>
      </c>
      <c r="N73" s="16" t="s">
        <v>80</v>
      </c>
      <c r="O73" s="13"/>
      <c r="P73" s="23"/>
    </row>
    <row r="74" spans="1:16" ht="19.5" customHeight="1">
      <c r="A74"/>
      <c r="B74" s="10"/>
      <c r="C74" s="1"/>
      <c r="D74" s="1"/>
      <c r="E74" s="1"/>
      <c r="F74" s="1"/>
      <c r="G74" s="10"/>
      <c r="H74" s="10"/>
      <c r="I74" s="10"/>
      <c r="J74" s="10"/>
      <c r="K74" s="10"/>
      <c r="L74" s="19" t="s">
        <v>90</v>
      </c>
      <c r="M74" s="14" t="s">
        <v>80</v>
      </c>
      <c r="N74" s="16" t="s">
        <v>80</v>
      </c>
      <c r="O74" s="13"/>
      <c r="P74" s="23"/>
    </row>
    <row r="75" spans="1:14" ht="19.5" customHeight="1">
      <c r="A75"/>
      <c r="B75" s="10"/>
      <c r="C75" s="1"/>
      <c r="D75" s="1"/>
      <c r="E75" s="1"/>
      <c r="F75" s="1"/>
      <c r="G75" s="10"/>
      <c r="H75" s="10"/>
      <c r="I75" s="10"/>
      <c r="J75" s="10"/>
      <c r="K75" s="10"/>
      <c r="L75" s="19" t="s">
        <v>91</v>
      </c>
      <c r="M75" s="14" t="s">
        <v>80</v>
      </c>
      <c r="N75" s="16" t="s">
        <v>80</v>
      </c>
    </row>
    <row r="76" spans="12:14" ht="19.5" customHeight="1">
      <c r="L76" s="19" t="s">
        <v>92</v>
      </c>
      <c r="M76" s="14" t="s">
        <v>80</v>
      </c>
      <c r="N76" s="16" t="s">
        <v>80</v>
      </c>
    </row>
    <row r="77" spans="12:14" ht="19.5" customHeight="1">
      <c r="L77" s="20" t="s">
        <v>78</v>
      </c>
      <c r="M77" s="14" t="s">
        <v>80</v>
      </c>
      <c r="N77" s="16" t="s">
        <v>80</v>
      </c>
    </row>
    <row r="78" spans="12:14" ht="19.5" customHeight="1">
      <c r="L78" s="20" t="s">
        <v>79</v>
      </c>
      <c r="M78" s="14" t="s">
        <v>80</v>
      </c>
      <c r="N78" s="16" t="s">
        <v>80</v>
      </c>
    </row>
    <row r="79" ht="19.5" customHeight="1">
      <c r="L79"/>
    </row>
  </sheetData>
  <sheetProtection/>
  <printOptions/>
  <pageMargins left="0.7" right="0.7" top="0.75" bottom="0.75" header="0.3" footer="0.3"/>
  <pageSetup fitToHeight="4" fitToWidth="1" horizontalDpi="600" verticalDpi="600" orientation="landscape" scale="6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Harvey Mudd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drewell</dc:creator>
  <cp:keywords/>
  <dc:description/>
  <cp:lastModifiedBy>drewell</cp:lastModifiedBy>
  <cp:lastPrinted>2011-07-18T10:06:03Z</cp:lastPrinted>
  <dcterms:created xsi:type="dcterms:W3CDTF">2011-07-10T14:23:23Z</dcterms:created>
  <dcterms:modified xsi:type="dcterms:W3CDTF">2011-10-10T18:32:17Z</dcterms:modified>
  <cp:category/>
  <cp:version/>
  <cp:contentType/>
  <cp:contentStatus/>
</cp:coreProperties>
</file>