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80" yWindow="20" windowWidth="25600" windowHeight="15540" firstSheet="5" activeTab="7"/>
  </bookViews>
  <sheets>
    <sheet name="Figure 3D measurements" sheetId="1" r:id="rId1"/>
    <sheet name="Figure 3E measurements" sheetId="6" r:id="rId2"/>
    <sheet name="Figure 5F Cid counts" sheetId="7" r:id="rId3"/>
    <sheet name="Figure 6F pairing counts" sheetId="8" r:id="rId4"/>
    <sheet name="Figure 7G gumball counts" sheetId="9" r:id="rId5"/>
    <sheet name="Figure 7M compact. measurements" sheetId="10" r:id="rId6"/>
    <sheet name="Figure 8D GFP-LacI spots" sheetId="11" r:id="rId7"/>
    <sheet name="Figure S5 compact. measurements" sheetId="12" r:id="rId8"/>
  </sheets>
  <externalReferences>
    <externalReference r:id="rId9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5" i="12" l="1"/>
  <c r="H65" i="12"/>
  <c r="F65" i="12"/>
  <c r="D65" i="12"/>
  <c r="B65" i="12"/>
  <c r="F8" i="11"/>
  <c r="F13" i="11"/>
  <c r="F18" i="11"/>
  <c r="F23" i="11"/>
  <c r="F28" i="11"/>
  <c r="F35" i="11"/>
  <c r="F40" i="11"/>
  <c r="F45" i="11"/>
  <c r="F50" i="11"/>
  <c r="F55" i="11"/>
  <c r="F58" i="11"/>
  <c r="C9" i="11"/>
  <c r="C14" i="11"/>
  <c r="C19" i="11"/>
  <c r="C24" i="11"/>
  <c r="C31" i="11"/>
  <c r="C36" i="11"/>
  <c r="C41" i="11"/>
  <c r="C46" i="11"/>
  <c r="C51" i="11"/>
  <c r="C54" i="11"/>
  <c r="J65" i="10"/>
  <c r="H65" i="10"/>
  <c r="F65" i="10"/>
  <c r="D65" i="10"/>
  <c r="B65" i="10"/>
  <c r="K4" i="9"/>
  <c r="K3" i="9"/>
  <c r="I4" i="9"/>
  <c r="I3" i="9"/>
  <c r="G4" i="9"/>
  <c r="G3" i="9"/>
  <c r="E4" i="9"/>
  <c r="E3" i="9"/>
  <c r="C4" i="9"/>
  <c r="C3" i="9"/>
  <c r="T155" i="8"/>
  <c r="R155" i="8"/>
  <c r="P155" i="8"/>
  <c r="N155" i="8"/>
  <c r="L155" i="8"/>
  <c r="J155" i="8"/>
  <c r="H155" i="8"/>
  <c r="F155" i="8"/>
  <c r="D155" i="8"/>
  <c r="B155" i="8"/>
  <c r="J423" i="7"/>
  <c r="H423" i="7"/>
  <c r="F376" i="7"/>
  <c r="D375" i="7"/>
  <c r="B325" i="7"/>
  <c r="E4" i="6"/>
  <c r="E3" i="6"/>
  <c r="F4" i="6"/>
  <c r="E12" i="6"/>
  <c r="E11" i="6"/>
  <c r="F12" i="6"/>
  <c r="E20" i="6"/>
  <c r="E19" i="6"/>
  <c r="F20" i="6"/>
  <c r="E28" i="6"/>
  <c r="E27" i="6"/>
  <c r="F28" i="6"/>
  <c r="E36" i="6"/>
  <c r="E35" i="6"/>
  <c r="F36" i="6"/>
  <c r="E44" i="6"/>
  <c r="E43" i="6"/>
  <c r="F44" i="6"/>
  <c r="G4" i="6"/>
  <c r="L4" i="6"/>
  <c r="L3" i="6"/>
  <c r="M4" i="6"/>
  <c r="L12" i="6"/>
  <c r="L11" i="6"/>
  <c r="M12" i="6"/>
  <c r="L20" i="6"/>
  <c r="L19" i="6"/>
  <c r="M20" i="6"/>
  <c r="L44" i="6"/>
  <c r="L43" i="6"/>
  <c r="M44" i="6"/>
  <c r="L52" i="6"/>
  <c r="L51" i="6"/>
  <c r="M52" i="6"/>
  <c r="L28" i="6"/>
  <c r="L27" i="6"/>
  <c r="M28" i="6"/>
  <c r="L36" i="6"/>
  <c r="L35" i="6"/>
  <c r="M36" i="6"/>
  <c r="N4" i="6"/>
  <c r="L5" i="6"/>
  <c r="M5" i="6"/>
  <c r="L13" i="6"/>
  <c r="M13" i="6"/>
  <c r="L21" i="6"/>
  <c r="M21" i="6"/>
  <c r="L45" i="6"/>
  <c r="M45" i="6"/>
  <c r="L53" i="6"/>
  <c r="M53" i="6"/>
  <c r="L29" i="6"/>
  <c r="M29" i="6"/>
  <c r="L37" i="6"/>
  <c r="M37" i="6"/>
  <c r="N5" i="6"/>
  <c r="E5" i="6"/>
  <c r="F5" i="6"/>
  <c r="E13" i="6"/>
  <c r="F13" i="6"/>
  <c r="E21" i="6"/>
  <c r="F21" i="6"/>
  <c r="E29" i="6"/>
  <c r="F29" i="6"/>
  <c r="E37" i="6"/>
  <c r="F37" i="6"/>
  <c r="E45" i="6"/>
  <c r="F45" i="6"/>
  <c r="G5" i="6"/>
  <c r="O5" i="6"/>
  <c r="L63" i="6"/>
  <c r="L61" i="6"/>
  <c r="M63" i="6"/>
  <c r="L79" i="6"/>
  <c r="L77" i="6"/>
  <c r="M79" i="6"/>
  <c r="L87" i="6"/>
  <c r="L85" i="6"/>
  <c r="M87" i="6"/>
  <c r="L95" i="6"/>
  <c r="L93" i="6"/>
  <c r="M95" i="6"/>
  <c r="N63" i="6"/>
  <c r="E63" i="6"/>
  <c r="E61" i="6"/>
  <c r="F63" i="6"/>
  <c r="E71" i="6"/>
  <c r="E69" i="6"/>
  <c r="F71" i="6"/>
  <c r="E79" i="6"/>
  <c r="E77" i="6"/>
  <c r="F79" i="6"/>
  <c r="E87" i="6"/>
  <c r="E85" i="6"/>
  <c r="F87" i="6"/>
  <c r="G63" i="6"/>
  <c r="O63" i="6"/>
  <c r="L106" i="6"/>
  <c r="L104" i="6"/>
  <c r="M106" i="6"/>
  <c r="L114" i="6"/>
  <c r="L112" i="6"/>
  <c r="M114" i="6"/>
  <c r="L122" i="6"/>
  <c r="L120" i="6"/>
  <c r="M122" i="6"/>
  <c r="L130" i="6"/>
  <c r="L128" i="6"/>
  <c r="M130" i="6"/>
  <c r="N106" i="6"/>
  <c r="E106" i="6"/>
  <c r="E104" i="6"/>
  <c r="F106" i="6"/>
  <c r="E114" i="6"/>
  <c r="E112" i="6"/>
  <c r="F114" i="6"/>
  <c r="E122" i="6"/>
  <c r="E120" i="6"/>
  <c r="F122" i="6"/>
  <c r="E130" i="6"/>
  <c r="E128" i="6"/>
  <c r="F130" i="6"/>
  <c r="G106" i="6"/>
  <c r="O106" i="6"/>
  <c r="P5" i="6"/>
  <c r="O4" i="6"/>
  <c r="L62" i="6"/>
  <c r="M62" i="6"/>
  <c r="L70" i="6"/>
  <c r="L69" i="6"/>
  <c r="M70" i="6"/>
  <c r="L78" i="6"/>
  <c r="M78" i="6"/>
  <c r="L86" i="6"/>
  <c r="M86" i="6"/>
  <c r="L94" i="6"/>
  <c r="M94" i="6"/>
  <c r="N62" i="6"/>
  <c r="E62" i="6"/>
  <c r="F62" i="6"/>
  <c r="E70" i="6"/>
  <c r="F70" i="6"/>
  <c r="E78" i="6"/>
  <c r="F78" i="6"/>
  <c r="E86" i="6"/>
  <c r="F86" i="6"/>
  <c r="G62" i="6"/>
  <c r="O62" i="6"/>
  <c r="L105" i="6"/>
  <c r="M105" i="6"/>
  <c r="L113" i="6"/>
  <c r="M113" i="6"/>
  <c r="L121" i="6"/>
  <c r="M121" i="6"/>
  <c r="L129" i="6"/>
  <c r="M129" i="6"/>
  <c r="N105" i="6"/>
  <c r="E105" i="6"/>
  <c r="F105" i="6"/>
  <c r="E113" i="6"/>
  <c r="F113" i="6"/>
  <c r="E121" i="6"/>
  <c r="F121" i="6"/>
  <c r="E129" i="6"/>
  <c r="F129" i="6"/>
  <c r="G105" i="6"/>
  <c r="O105" i="6"/>
  <c r="P4" i="6"/>
  <c r="O104" i="6"/>
  <c r="M128" i="6"/>
  <c r="M120" i="6"/>
  <c r="M112" i="6"/>
  <c r="M104" i="6"/>
  <c r="M3" i="6"/>
  <c r="M11" i="6"/>
  <c r="M19" i="6"/>
  <c r="M27" i="6"/>
  <c r="M35" i="6"/>
  <c r="M43" i="6"/>
  <c r="M51" i="6"/>
  <c r="M61" i="6"/>
  <c r="M69" i="6"/>
  <c r="L71" i="6"/>
  <c r="M71" i="6"/>
  <c r="M77" i="6"/>
  <c r="M85" i="6"/>
  <c r="M93" i="6"/>
  <c r="F128" i="6"/>
  <c r="F120" i="6"/>
  <c r="F112" i="6"/>
  <c r="F104" i="6"/>
  <c r="F85" i="6"/>
  <c r="F77" i="6"/>
  <c r="F69" i="6"/>
  <c r="N61" i="6"/>
  <c r="O61" i="6"/>
  <c r="F61" i="6"/>
  <c r="F43" i="6"/>
  <c r="F35" i="6"/>
  <c r="F27" i="6"/>
  <c r="F19" i="6"/>
  <c r="F11" i="6"/>
  <c r="O3" i="6"/>
  <c r="P3" i="6"/>
  <c r="F3" i="6"/>
  <c r="L4" i="1"/>
  <c r="L3" i="1"/>
  <c r="M4" i="1"/>
  <c r="L12" i="1"/>
  <c r="L11" i="1"/>
  <c r="M12" i="1"/>
  <c r="L20" i="1"/>
  <c r="L19" i="1"/>
  <c r="M20" i="1"/>
  <c r="L28" i="1"/>
  <c r="L27" i="1"/>
  <c r="M28" i="1"/>
  <c r="N4" i="1"/>
  <c r="E4" i="1"/>
  <c r="E3" i="1"/>
  <c r="F4" i="1"/>
  <c r="E12" i="1"/>
  <c r="E11" i="1"/>
  <c r="F12" i="1"/>
  <c r="E20" i="1"/>
  <c r="E19" i="1"/>
  <c r="F20" i="1"/>
  <c r="E28" i="1"/>
  <c r="E27" i="1"/>
  <c r="F28" i="1"/>
  <c r="E36" i="1"/>
  <c r="E35" i="1"/>
  <c r="F36" i="1"/>
  <c r="E44" i="1"/>
  <c r="E43" i="1"/>
  <c r="F44" i="1"/>
  <c r="G4" i="1"/>
  <c r="O4" i="1"/>
  <c r="L54" i="1"/>
  <c r="L53" i="1"/>
  <c r="M54" i="1"/>
  <c r="L62" i="1"/>
  <c r="L61" i="1"/>
  <c r="M62" i="1"/>
  <c r="L70" i="1"/>
  <c r="L69" i="1"/>
  <c r="M70" i="1"/>
  <c r="L78" i="1"/>
  <c r="L77" i="1"/>
  <c r="M78" i="1"/>
  <c r="L86" i="1"/>
  <c r="L85" i="1"/>
  <c r="M86" i="1"/>
  <c r="L94" i="1"/>
  <c r="L93" i="1"/>
  <c r="M94" i="1"/>
  <c r="N54" i="1"/>
  <c r="E54" i="1"/>
  <c r="E53" i="1"/>
  <c r="F54" i="1"/>
  <c r="E62" i="1"/>
  <c r="E61" i="1"/>
  <c r="F62" i="1"/>
  <c r="E70" i="1"/>
  <c r="E69" i="1"/>
  <c r="F70" i="1"/>
  <c r="E78" i="1"/>
  <c r="E77" i="1"/>
  <c r="F78" i="1"/>
  <c r="E86" i="1"/>
  <c r="E85" i="1"/>
  <c r="F86" i="1"/>
  <c r="G54" i="1"/>
  <c r="O54" i="1"/>
  <c r="L104" i="1"/>
  <c r="L103" i="1"/>
  <c r="M104" i="1"/>
  <c r="L112" i="1"/>
  <c r="L111" i="1"/>
  <c r="M112" i="1"/>
  <c r="L120" i="1"/>
  <c r="L119" i="1"/>
  <c r="M120" i="1"/>
  <c r="L128" i="1"/>
  <c r="L127" i="1"/>
  <c r="M128" i="1"/>
  <c r="L136" i="1"/>
  <c r="L135" i="1"/>
  <c r="M136" i="1"/>
  <c r="N104" i="1"/>
  <c r="E104" i="1"/>
  <c r="E103" i="1"/>
  <c r="F104" i="1"/>
  <c r="E112" i="1"/>
  <c r="E111" i="1"/>
  <c r="F112" i="1"/>
  <c r="E120" i="1"/>
  <c r="E119" i="1"/>
  <c r="F120" i="1"/>
  <c r="E128" i="1"/>
  <c r="E127" i="1"/>
  <c r="F128" i="1"/>
  <c r="E136" i="1"/>
  <c r="E135" i="1"/>
  <c r="F136" i="1"/>
  <c r="G104" i="1"/>
  <c r="O104" i="1"/>
  <c r="P4" i="1"/>
  <c r="L5" i="1"/>
  <c r="M5" i="1"/>
  <c r="L13" i="1"/>
  <c r="M13" i="1"/>
  <c r="L21" i="1"/>
  <c r="M21" i="1"/>
  <c r="L29" i="1"/>
  <c r="M29" i="1"/>
  <c r="N5" i="1"/>
  <c r="E5" i="1"/>
  <c r="F5" i="1"/>
  <c r="E13" i="1"/>
  <c r="F13" i="1"/>
  <c r="E21" i="1"/>
  <c r="F21" i="1"/>
  <c r="E29" i="1"/>
  <c r="F29" i="1"/>
  <c r="E37" i="1"/>
  <c r="F37" i="1"/>
  <c r="E45" i="1"/>
  <c r="F45" i="1"/>
  <c r="G5" i="1"/>
  <c r="O5" i="1"/>
  <c r="L55" i="1"/>
  <c r="M55" i="1"/>
  <c r="L63" i="1"/>
  <c r="M63" i="1"/>
  <c r="L71" i="1"/>
  <c r="M71" i="1"/>
  <c r="L79" i="1"/>
  <c r="M79" i="1"/>
  <c r="L87" i="1"/>
  <c r="M87" i="1"/>
  <c r="L95" i="1"/>
  <c r="M95" i="1"/>
  <c r="N55" i="1"/>
  <c r="E55" i="1"/>
  <c r="F55" i="1"/>
  <c r="E63" i="1"/>
  <c r="F63" i="1"/>
  <c r="E71" i="1"/>
  <c r="F71" i="1"/>
  <c r="E79" i="1"/>
  <c r="F79" i="1"/>
  <c r="E87" i="1"/>
  <c r="F87" i="1"/>
  <c r="G55" i="1"/>
  <c r="O55" i="1"/>
  <c r="L105" i="1"/>
  <c r="M105" i="1"/>
  <c r="L113" i="1"/>
  <c r="M113" i="1"/>
  <c r="L121" i="1"/>
  <c r="M121" i="1"/>
  <c r="L129" i="1"/>
  <c r="M129" i="1"/>
  <c r="L137" i="1"/>
  <c r="M137" i="1"/>
  <c r="N105" i="1"/>
  <c r="E105" i="1"/>
  <c r="F105" i="1"/>
  <c r="E113" i="1"/>
  <c r="F113" i="1"/>
  <c r="E121" i="1"/>
  <c r="F121" i="1"/>
  <c r="E129" i="1"/>
  <c r="F129" i="1"/>
  <c r="E137" i="1"/>
  <c r="F137" i="1"/>
  <c r="G105" i="1"/>
  <c r="O105" i="1"/>
  <c r="P5" i="1"/>
  <c r="O103" i="1"/>
  <c r="P3" i="1"/>
  <c r="M135" i="1"/>
  <c r="M127" i="1"/>
  <c r="M119" i="1"/>
  <c r="M111" i="1"/>
  <c r="M103" i="1"/>
  <c r="F135" i="1"/>
  <c r="F127" i="1"/>
  <c r="F119" i="1"/>
  <c r="F111" i="1"/>
  <c r="F103" i="1"/>
  <c r="F43" i="1"/>
  <c r="M93" i="1"/>
  <c r="M85" i="1"/>
  <c r="M77" i="1"/>
  <c r="M69" i="1"/>
  <c r="M61" i="1"/>
  <c r="M53" i="1"/>
  <c r="F85" i="1"/>
  <c r="F77" i="1"/>
  <c r="F69" i="1"/>
  <c r="F61" i="1"/>
  <c r="F53" i="1"/>
  <c r="L45" i="1"/>
  <c r="L43" i="1"/>
  <c r="M45" i="1"/>
  <c r="L44" i="1"/>
  <c r="M44" i="1"/>
  <c r="M43" i="1"/>
  <c r="L37" i="1"/>
  <c r="L35" i="1"/>
  <c r="M37" i="1"/>
  <c r="L36" i="1"/>
  <c r="M36" i="1"/>
  <c r="M35" i="1"/>
  <c r="M27" i="1"/>
  <c r="M19" i="1"/>
  <c r="M11" i="1"/>
  <c r="M3" i="1"/>
  <c r="F35" i="1"/>
  <c r="F27" i="1"/>
  <c r="F19" i="1"/>
  <c r="F11" i="1"/>
  <c r="F3" i="1"/>
</calcChain>
</file>

<file path=xl/sharedStrings.xml><?xml version="1.0" encoding="utf-8"?>
<sst xmlns="http://schemas.openxmlformats.org/spreadsheetml/2006/main" count="5192" uniqueCount="521">
  <si>
    <t>IF</t>
  </si>
  <si>
    <t>Background subtracted values</t>
  </si>
  <si>
    <t>Ratio</t>
  </si>
  <si>
    <t>DAPI</t>
  </si>
  <si>
    <t>Mrg15</t>
  </si>
  <si>
    <t>Cap-H2</t>
  </si>
  <si>
    <t>MAX_10-19-14_polytene IF_OR_Cap-H2 and Mrg15_001.nd2:1</t>
  </si>
  <si>
    <t>MAX_10-19-14_polytene IF_OR_Cap-H2 and Mrg15_001.nd2:2</t>
  </si>
  <si>
    <t>MAX_10-19-14_polytene IF_OR_Cap-H2 and Mrg15_001.nd2:3</t>
  </si>
  <si>
    <t>MAX_10-19-14_polytene IF_OR_Cap-H2 and Mrg15_002.nd2:1</t>
  </si>
  <si>
    <t>MAX_10-19-14_polytene IF_OR_Cap-H2 and Mrg15_002.nd2:2</t>
  </si>
  <si>
    <t>MAX_10-19-14_polytene IF_OR_Cap-H2 and Mrg15_002.nd2:3</t>
  </si>
  <si>
    <t>MAX_10-19-14_polytene IF_OR_Cap-H2 and Mrg15_003.nd2:1</t>
  </si>
  <si>
    <t>MAX_10-19-14_polytene IF_OR_Cap-H2 and Mrg15_003.nd2:2</t>
  </si>
  <si>
    <t>MAX_10-19-14_polytene IF_OR_Cap-H2 and Mrg15_003.nd2:3</t>
  </si>
  <si>
    <t>MAX_10-19-14_polytene IF_OR_Cap-H2 and Mrg15_004-1.nd2:1</t>
  </si>
  <si>
    <t>MAX_10-19-14_polytene IF_OR_Cap-H2 and Mrg15_004-1.nd2:2</t>
  </si>
  <si>
    <t>MAX_10-19-14_polytene IF_OR_Cap-H2 and Mrg15_004-1.nd2:3</t>
  </si>
  <si>
    <t>MAX_10-19-14_polytene IF_OR_Cap-H2 and Mrg15_005.nd2:1</t>
  </si>
  <si>
    <t>MAX_10-19-14_polytene IF_OR_Cap-H2 and Mrg15_005.nd2:2</t>
  </si>
  <si>
    <t>MAX_10-19-14_polytene IF_OR_Cap-H2 and Mrg15_005.nd2:3</t>
  </si>
  <si>
    <t>MAX_10-19-14_polytene IF_0019_Cap-H2 and Mrg15_001.nd2:1</t>
  </si>
  <si>
    <t>MAX_10-19-14_polytene IF_0019_Cap-H2 and Mrg15_001.nd2:2</t>
  </si>
  <si>
    <t>MAX_10-19-14_polytene IF_0019_Cap-H2 and Mrg15_001.nd2:3</t>
  </si>
  <si>
    <t>MAX_10-19-14_polytene IF_0019_Cap-H2 and Mrg15_002.nd2:1</t>
  </si>
  <si>
    <t>MAX_10-19-14_polytene IF_0019_Cap-H2 and Mrg15_002.nd2:2</t>
  </si>
  <si>
    <t>MAX_10-19-14_polytene IF_0019_Cap-H2 and Mrg15_002.nd2:3</t>
  </si>
  <si>
    <t>MAX_10-19-14_polytene IF_0019_Cap-H2 and Mrg15_003.nd2:1</t>
  </si>
  <si>
    <t>MAX_10-19-14_polytene IF_0019_Cap-H2 and Mrg15_003.nd2:2</t>
  </si>
  <si>
    <t>MAX_10-19-14_polytene IF_0019_Cap-H2 and Mrg15_003.nd2:3</t>
  </si>
  <si>
    <t>MAX_10-19-14_polytene IF_0019_Cap-H2 and Mrg15_004.nd2:1</t>
  </si>
  <si>
    <t>MAX_10-19-14_polytene IF_0019_Cap-H2 and Mrg15_004.nd2:2</t>
  </si>
  <si>
    <t>MAX_10-19-14_polytene IF_0019_Cap-H2 and Mrg15_004.nd2:3</t>
  </si>
  <si>
    <t>MAX_10-19-14_polytene IF_0019_Cap-H2 and Mrg15_005.nd2:1</t>
  </si>
  <si>
    <t>MAX_10-19-14_polytene IF_0019_Cap-H2 and Mrg15_005.nd2:2</t>
  </si>
  <si>
    <t>MAX_10-19-14_polytene IF_0019_Cap-H2 and Mrg15_005.nd2:3</t>
  </si>
  <si>
    <t>Image/Channel</t>
  </si>
  <si>
    <t>Background fluorescence</t>
  </si>
  <si>
    <t>Ratio mutant/wild type</t>
  </si>
  <si>
    <t>Average ratio wild type control</t>
  </si>
  <si>
    <t>Cap-H20019</t>
  </si>
  <si>
    <t>Average ratio Cap-H2 mutant</t>
  </si>
  <si>
    <t>Mean Intensity</t>
  </si>
  <si>
    <t>Replicate 2</t>
  </si>
  <si>
    <t>Replicate 1</t>
  </si>
  <si>
    <t>Replicate 3</t>
  </si>
  <si>
    <t>Average ratio all replicates</t>
  </si>
  <si>
    <t>Control</t>
  </si>
  <si>
    <t>polytene IF_Cap-H2 Cy3 and Mrg15 FITC_60X_003MAXIP8bit.jpg:Blue</t>
  </si>
  <si>
    <t>polytene IF_0019_Cap-H2Cy3 and Mrg15 FITC_60X_005MAXIP8bit.jpg:Blue</t>
  </si>
  <si>
    <t>polytene IF_Cap-H2 Cy3 and Mrg15 FITC_60X_003MAXIP8bit.jpg:Green</t>
  </si>
  <si>
    <t>polytene IF_0019_Cap-H2Cy3 and Mrg15 FITC_60X_005MAXIP8bit.jpg:Green</t>
  </si>
  <si>
    <t>polytene IF_Cap-H2 Cy3 and Mrg15 FITC_60X_003MAXIP8bit.jpg:Red</t>
  </si>
  <si>
    <t>polytene IF_0019_Cap-H2Cy3 and Mrg15 FITC_60X_005MAXIP8bit.jpg:Red</t>
  </si>
  <si>
    <t>polytene IF_0019_Cap-H2Cy3 and Mrg15 FITC_60X_006MAXIP8bit.jpg:Blue</t>
  </si>
  <si>
    <t>polytene IF_0019_Cap-H2Cy3 and Mrg15 FITC_60X_006MAXIP8bit.jpg:Green</t>
  </si>
  <si>
    <t>polytene IF_0019_Cap-H2Cy3 and Mrg15 FITC_60X_006MAXIP8bit.jpg:Red</t>
  </si>
  <si>
    <t>polytene IF_Cap-H2 Cy3 and Mrg15 FITC_60X_005MAXIP8bit.jpg:Blue</t>
  </si>
  <si>
    <t>polytene IF_Cap-H2 Cy3 and Mrg15 FITC_60X_005MAXIP8bit.jpg:Green</t>
  </si>
  <si>
    <t>polytene IF_Cap-H2 Cy3 and Mrg15 FITC_60X_005MAXIP8bit.jpg:Red</t>
  </si>
  <si>
    <t>polytene IF_0019_Cap-H2Cy3 and Mrg15 FITC_60X_004MAXIP8bit.jpg:Blue</t>
  </si>
  <si>
    <t>polytene IF_0019_Cap-H2Cy3 and Mrg15 FITC_60X_004MAXIP8bit.jpg:Green</t>
  </si>
  <si>
    <t>polytene IF_0019_Cap-H2Cy3 and Mrg15 FITC_60X_004MAXIP8bit.jpg:Red</t>
  </si>
  <si>
    <t>polytene IF_OR_Cap-H2Cy3 and Mrg15 FITC_60X_001MAXIP8bit.jpg:Blue</t>
  </si>
  <si>
    <t>polytene IF_OR_Cap-H2Cy3 and Mrg15 FITC_60X_001MAXIP8bit.jpg:Green</t>
  </si>
  <si>
    <t>polytene IF_OR_Cap-H2Cy3 and Mrg15 FITC_60X_001MAXIP8bit.jpg:Red</t>
  </si>
  <si>
    <t>polytene IF_0019_Cap-H2Cy3 and Mrg15 FITC_60X_003MAXIP8bit.jpg:Blue</t>
  </si>
  <si>
    <t>polytene IF_0019_Cap-H2Cy3 and Mrg15 FITC_60X_003MAXIP8bit.jpg:Green</t>
  </si>
  <si>
    <t>polytene IF_0019_Cap-H2Cy3 and Mrg15 FITC_60X_003MAXIP8bit.jpg:Red</t>
  </si>
  <si>
    <t>polytene IF_OR_Cap-H2Cy3 and Mrg15 FITC_60X_002MAXIP8bit.jpg:Blue</t>
  </si>
  <si>
    <t>polytene IF_OR_Cap-H2Cy3 and Mrg15 FITC_60X_002MAXIP8bit.jpg:Green</t>
  </si>
  <si>
    <t>polytene IF_OR_Cap-H2Cy3 and Mrg15 FITC_60X_002MAXIP8bit.jpg:Red</t>
  </si>
  <si>
    <t>polytene IF_OR_Cap-H2Cy3 and Mrg15 FITC_60X_003MAXIP8bit.jpg:Blue</t>
  </si>
  <si>
    <t>polytene IF_0019_Cap-H2Cy3 and Mrg15 FITC_60X_001MAXIP8bit.jpg:Blue</t>
  </si>
  <si>
    <t>polytene IF_OR_Cap-H2Cy3 and Mrg15 FITC_60X_003MAXIP8bit.jpg:Green</t>
  </si>
  <si>
    <t>polytene IF_0019_Cap-H2Cy3 and Mrg15 FITC_60X_001MAXIP8bit.jpg:Green</t>
  </si>
  <si>
    <t>polytene IF_OR_Cap-H2Cy3 and Mrg15 FITC_60X_003MAXIP8bit.jpg:Red</t>
  </si>
  <si>
    <t>polytene IF_0019_Cap-H2Cy3 and Mrg15 FITC_60X_001MAXIP8bit.jpg:Red</t>
  </si>
  <si>
    <t>polytene IF_0019_Cap-H2Cy3 and Mrg15 FITC_60X_002MAXIP8bit.jpg:Blue</t>
  </si>
  <si>
    <t>polytene IF_0019_Cap-H2Cy3 and Mrg15 FITC_60X_002MAXIP8bit.jpg:Green</t>
  </si>
  <si>
    <t>polytene IF_0019_Cap-H2Cy3 and Mrg15 FITC_60X_002MAXIP8bit.jpg:Red</t>
  </si>
  <si>
    <t>polytene IF_Cap-H2 Cy3 and Mrg15 FITC_60X_006MAXIP8bit.jpg:Blue</t>
  </si>
  <si>
    <t>polytene IF_Cap-H2 Cy3 and Mrg15 FITC_60X_006MAXIP8bit.jpg:Green</t>
  </si>
  <si>
    <t>polytene IF_Cap-H2 Cy3 and Mrg15 FITC_60X_006MAXIP8bit.jpg:Red</t>
  </si>
  <si>
    <t>polytene IF_Cap-H2 Cy3 and Mrg15 FITC_60X_004MAXIP8bit.jpg:Blue</t>
  </si>
  <si>
    <t>polytene IF_Cap-H2 Cy3 and Mrg15 FITC_60X_004MAXIP8bit.jpg:Green</t>
  </si>
  <si>
    <t>polytene IF_Cap-H2 Cy3 and Mrg15 FITC_60X_004MAXIP8bit.jpg:Red</t>
  </si>
  <si>
    <t>8-22-14_polytene IF_CAP-H2 and MRG15_setting 1_004MAXIP8bit.jpg:Blue</t>
  </si>
  <si>
    <t>8-22-14_polytene IF_CAP-H2 and MRG15_setting 1_004MAXIP8bit.jpg:Green</t>
  </si>
  <si>
    <t>8-22-14_polytene IF_CAP-H2 and MRG15_setting 1_004MAXIP8bit.jpg:Red</t>
  </si>
  <si>
    <t>8-22-14_polytene IF_CAP-H2 and MRG15_setting 1_001MAXIP8bit.jpg:Blue</t>
  </si>
  <si>
    <t>8-22-14_polytene IF_CAP-H2 and MRG15_setting 1_001MAXIP8bit.jpg:Green</t>
  </si>
  <si>
    <t>8-22-14_polytene IF_CAP-H2 and MRG15_setting 1_001MAXIP8bit.jpg:Red</t>
  </si>
  <si>
    <t>8-22-14_polytene IF_CAP-H2 and MRG15_setting 1_003MAXIP8bit.jpg:Blue</t>
  </si>
  <si>
    <t>8-22-14_polytene IF_CAP-H2 and MRG15_setting 1_003MAXIP8bit.jpg:Green</t>
  </si>
  <si>
    <t>8-22-14_polytene IF_CAP-H2 and MRG15_setting 1_003MAXIP8bit.jpg:Red</t>
  </si>
  <si>
    <t>8-22-14_polytene IF_CAP-H2 and MRG15_setting 2_002MAXIP8bit.jpg:Blue</t>
  </si>
  <si>
    <t>8-22-14_polytene IF_CAP-H2 and MRG15_setting 2_002MAXIP8bit.jpg:Green</t>
  </si>
  <si>
    <t>8-22-14_polytene IF_CAP-H2 and MRG15_setting 2_002MAXIP8bit.jpg:Red</t>
  </si>
  <si>
    <t>8-22-14_polytene IF_CAP-H2 and MRG15_setting 2_001MAXIP8bit.jpg:Blue</t>
  </si>
  <si>
    <t>8-22-14_polytene IF_CAP-H2 and MRG15_setting 2_001MAXIP8bit.jpg:Green</t>
  </si>
  <si>
    <t>8-22-14_polytene IF_CAP-H2 and MRG15_setting 2_001MAXIP8bit.jpg:Red</t>
  </si>
  <si>
    <t>8-22-14_polytene IF_CAP-H2 and MRG15_setting 2_005MAXIP8bit.jpg:Blue</t>
  </si>
  <si>
    <t>8-22-14_polytene IF_CAP-H2 and MRG15_setting 2_005MAXIP8bit.jpg:Green</t>
  </si>
  <si>
    <t>8-22-14_polytene IF_CAP-H2 and MRG15_setting 2_005MAXIP8bit.jpg:Red</t>
  </si>
  <si>
    <t>8-22-14_polytene IF_CAP-H2 and MRG15_setting 1_002MAXIP8bit.jpg:Blue</t>
  </si>
  <si>
    <t>8-22-14_polytene IF_CAP-H2 and MRG15_setting 1_002MAXIP8bit.jpg:Green</t>
  </si>
  <si>
    <t>8-22-14_polytene IF_CAP-H2 and MRG15_setting 1_002MAXIP8bit.jpg:Red</t>
  </si>
  <si>
    <t>polytene IF_10-7-14_Cap-H2 and MRG15_set2_004MAXIP8bit.jpg:Blue</t>
  </si>
  <si>
    <t>polytene IF_10-7-14_Cap-H2 and MRG15_set2_004MAXIP8bit.jpg:Green</t>
  </si>
  <si>
    <t>polytene IF_10-7-14_Cap-H2 and MRG15_set2_004MAXIP8bit.jpg:Red</t>
  </si>
  <si>
    <t>polytene IF_10-7-14_Cap-H2 and MRG15_set2_003MAXIP8bit.jpg:Blue</t>
  </si>
  <si>
    <t>polytene IF_10-7-14_Cap-H2 and MRG15_set2_003MAXIP8bit.jpg:Green</t>
  </si>
  <si>
    <t>polytene IF_10-7-14_Cap-H2 and MRG15_set2_003MAXIP8bit.jpg:Red</t>
  </si>
  <si>
    <t>polytene IF_10-7-14_Cap-H2 and MRG15_set2_002maxip8BIT.jpg:Blue</t>
  </si>
  <si>
    <t>polytene IF_10-7-14_Cap-H2 and MRG15_set2_002maxip8BIT.jpg:Green</t>
  </si>
  <si>
    <t>polytene IF_10-7-14_Cap-H2 and MRG15_set2_002maxip8BIT.jpg:Red</t>
  </si>
  <si>
    <t>Mrg15 RNAi</t>
  </si>
  <si>
    <t>polytene IF_10-7-14_Cap-H2 and MRG15_MRG15NRAi_set2_005MAXIP8bit.jpg:Blue</t>
  </si>
  <si>
    <t>polytene IF_10-7-14_Cap-H2 and MRG15_MRG15NRAi_set2_005MAXIP8bit.jpg:Green</t>
  </si>
  <si>
    <t>polytene IF_10-7-14_Cap-H2 and MRG15_MRG15NRAi_set2_005MAXIP8bit.jpg:Red</t>
  </si>
  <si>
    <t>polytene IF_10-7-14_Cap-H2 and MRG15_MRG15NRAi_set2_010MAXIP8bit.jpg:Blue</t>
  </si>
  <si>
    <t>polytene IF_10-7-14_Cap-H2 and MRG15_MRG15NRAi_set2_010MAXIP8bit.jpg:Green</t>
  </si>
  <si>
    <t>polytene IF_10-7-14_Cap-H2 and MRG15_MRG15NRAi_set2_010MAXIP8bit.jpg:Red</t>
  </si>
  <si>
    <t>polytene IF_10-7-14_Cap-H2 and MRG15_MRG15NRAi_set2_009MAXIP8bit.jpg:Blue</t>
  </si>
  <si>
    <t>polytene IF_10-7-14_Cap-H2 and MRG15_MRG15NRAi_set2_009MAXIP8bit.jpg:Green</t>
  </si>
  <si>
    <t>polytene IF_10-7-14_Cap-H2 and MRG15_MRG15NRAi_set2_009MAXIP8bit.jpg:Red</t>
  </si>
  <si>
    <t>polytene IF_10-7-14_Cap-H2 and MRG15_MRG15NRAi_set2_008MAXIP8bit.jpg:Blue</t>
  </si>
  <si>
    <t>polytene IF_10-7-14_Cap-H2 and MRG15_MRG15NRAi_set2_008MAXIP8bit.jpg:Green</t>
  </si>
  <si>
    <t>polytene IF_10-7-14_Cap-H2 and MRG15_MRG15NRAi_set2_008MAXIP8bit.jpg:Red</t>
  </si>
  <si>
    <t>polytene IF_10-7-14_Cap-H2 and MRG15_MRG15NRAi_set2_006MAXIP8bit.jpg:Blue</t>
  </si>
  <si>
    <t>polytene IF_10-7-14_Cap-H2 and MRG15_MRG15NRAi_set2_006MAXIP8bit.jpg:Green</t>
  </si>
  <si>
    <t>polytene IF_10-7-14_Cap-H2 and MRG15_MRG15NRAi_set2_006MAXIP8bit.jpg:Red</t>
  </si>
  <si>
    <t>Control_ 002.MAXIP8bit.tif:Blue</t>
  </si>
  <si>
    <t>Control_ 002.MAXIP8bit.tif:Green</t>
  </si>
  <si>
    <t>Control_ 002.MAXIP8bit.tif:Red</t>
  </si>
  <si>
    <t>Control_ 001.MAXIP8bit.tif:Blue</t>
  </si>
  <si>
    <t>Control_ 001.MAXIP8bit.tif:Green</t>
  </si>
  <si>
    <t>Control_ 001.MAXIP8bit.tif:Red</t>
  </si>
  <si>
    <t>Control_ 004.MAXIP8bit.tif:Blue</t>
  </si>
  <si>
    <t>Control_ 004.MAXIP8bit.tif:Green</t>
  </si>
  <si>
    <t>Control_ 004.MAXIP8bit.tif:Red</t>
  </si>
  <si>
    <t>Control_ 003.MAXIP8bit.tif:Blue</t>
  </si>
  <si>
    <t>Control_ 003.MAXIP8bit.tif:Green</t>
  </si>
  <si>
    <t>Control_ 003.MAXIP8bit.tif:Red</t>
  </si>
  <si>
    <t>Mrg15 RNAi_ 006.MAXIP8bit.tif:Blue</t>
  </si>
  <si>
    <t>Mrg15 RNAi_ 006.MAXIP8bit.tif:Green</t>
  </si>
  <si>
    <t>Mrg15 RNAi_ 006.MAXIP8bit.tif:Red</t>
  </si>
  <si>
    <t>Mrg15 RNAi_ 009.MAXIP8bit.tif:Blue</t>
  </si>
  <si>
    <t>Mrg15 RNAi_ 009.MAXIP8bit.tif:Green</t>
  </si>
  <si>
    <t>Mrg15 RNAi_ 009.MAXIP8bit.tif:Red</t>
  </si>
  <si>
    <t>Mrg15 RNAi_ 008.MAXIP8bit.tif:Blue</t>
  </si>
  <si>
    <t>Mrg15 RNAi_ 008.MAXIP8bit.tif:Green</t>
  </si>
  <si>
    <t>Mrg15 RNAi_ 008.MAXIP8bit.tif:Red</t>
  </si>
  <si>
    <t>Mrg15 RNAi_ 007.MAXIP8bit.tif:Blue</t>
  </si>
  <si>
    <t>Mrg15 RNAi_ 007.MAXIP8bit.tif:Green</t>
  </si>
  <si>
    <t>Mrg15 RNAi_ 007.MAXIP8bit.tif:Red</t>
  </si>
  <si>
    <t xml:space="preserve"> pMT-eGFP</t>
  </si>
  <si>
    <t>Source</t>
  </si>
  <si>
    <t>Kc IF_pMT-eGFP_CID Cy2 GFP Cy3_001.nd2</t>
  </si>
  <si>
    <t>Kc IF_pMT-eGFP_CID Cy2 GFP Cy3_003.nd2</t>
  </si>
  <si>
    <t>Kc IF_pMT-eGFP_CID Cy2 GFP Cy3_007.nd2</t>
  </si>
  <si>
    <t>Kc IF_pMT-eGFP_CID Cy2 GFP Cy3_002.nd2</t>
  </si>
  <si>
    <t>Kc IF_pMT-eGFP_CID Cy2 GFP Cy3_good locali004.nd2</t>
  </si>
  <si>
    <t>Kc IF_pMT-eGFP_CID Cy2 GFP Cy3_008.nd2</t>
  </si>
  <si>
    <t>Kc IF_pMT-eGFP_CID Cy2 GFP Cy3_006.nd2</t>
  </si>
  <si>
    <t>Kc IF_pMT-eGFP_CID Cy2 GFP Cy3_005.nd2</t>
  </si>
  <si>
    <t>Kc IF_pMT-eGFP_CID Cy2 GFP Cy3_004.nd2</t>
  </si>
  <si>
    <t>3-27-14_Kc IF_pMT-eGFP_CID Cy2_GFP_Cy5_004.nd2</t>
  </si>
  <si>
    <t>3-27-14_Kc IF_pMT-eGFP_CID Cy2_GFP_Cy5_007.nd2</t>
  </si>
  <si>
    <t>3-27-14_Kc IF_pMT-eGFP_CID Cy2_GFP_Cy5_002.nd2</t>
  </si>
  <si>
    <t>3-27-14_Kc IF_pMT-eGFP_CID Cy2_GFP_Cy5_003.nd2</t>
  </si>
  <si>
    <t>3-27-14_Kc IF_pMT-eGFP_CID Cy2_GFP_Cy5_005.nd2</t>
  </si>
  <si>
    <t>3-27-14_Kc IF_pMT-eGFP_CID Cy2_GFP_Cy5_006.nd2</t>
  </si>
  <si>
    <t>3-27-14_Kc IF_pMT-eGFP_CID Cy2_GFP_Cy5_008.nd2</t>
  </si>
  <si>
    <t>3-27-14_Kc IF_pMT-eGFP_CID Cy2_GFP_Cy5_001.nd2</t>
  </si>
  <si>
    <t>3-25-14_Kc IF_pMT-eGFP_CID Cy2_GFP_Cy5_locali1007.nd2</t>
  </si>
  <si>
    <t>Source Image</t>
  </si>
  <si>
    <t>Number of Cid spots</t>
  </si>
  <si>
    <t>Total number of cells</t>
  </si>
  <si>
    <t>Average number of Cid spots</t>
  </si>
  <si>
    <t>pMT-Cap-H2-eGFP</t>
  </si>
  <si>
    <t>Kc IF_pMT-Cap-H2-eGFP_CID Cy2 GFP Cy3_001.nd2</t>
  </si>
  <si>
    <t>Kc IF_pMT-Cap-H2-eGFP_CID Cy2 GFP Cy3_008.nd2</t>
  </si>
  <si>
    <t>Kc IF_pMT-Cap-H2-eGFP_CID Cy2 GFP Cy3_004.nd2</t>
  </si>
  <si>
    <t>Kc IF_pMT-Cap-H2-eGFP_CID Cy2 GFP Cy3_003.nd2</t>
  </si>
  <si>
    <t>Kc IF_pMT-Cap-H2-eGFP_CID Cy2 GFP Cy3_002.nd2</t>
  </si>
  <si>
    <t>Kc IF_pMT-Cap-H2-eGFP_CID Cy2 GFP Cy3_005.nd2</t>
  </si>
  <si>
    <t>Kc IF_pMT-Cap-H2-eGFP_CID Cy2 GFP Cy3_007.nd2</t>
  </si>
  <si>
    <t>Kc IF_pMT-Cap-H2-eGFP_CID Cy2 GFP Cy3_006.nd2</t>
  </si>
  <si>
    <t>Kc IF_pMT-Cap-H2-eGFP_CID Cy2 GFP Cy3_good locali003.nd2</t>
  </si>
  <si>
    <t>3-27-14_Kc IF_Cap-H2-eGFP_CID Cy2_GFP_Cy5_005.nd2</t>
  </si>
  <si>
    <t>3-27-14_Kc IF_Cap-H2-eGFP_CID Cy2_GFP_Cy5_004.nd2</t>
  </si>
  <si>
    <t>3-27-14_Kc IF_Cap-H2-eGFP_CID Cy2_GFP_Cy5_006.nd2</t>
  </si>
  <si>
    <t>3-27-14_Kc IF_Cap-H2-eGFP_CID Cy2_GFP_Cy5_007.nd2</t>
  </si>
  <si>
    <t>3-27-14_Kc IF_Cap-H2-eGFP_CID Cy2_GFP_Cy5_locali1007.nd2</t>
  </si>
  <si>
    <t>3-25-14_Kc IF_Cap-h2-eGFP_CID Cy2_GFP_Cy5_locali1006.nd2</t>
  </si>
  <si>
    <t>3-27-14_Kc IF_Cap-H2-eGFP_CID Cy2_GFP_Cy5_002.nd2</t>
  </si>
  <si>
    <t>3-27-14_Kc IF_Cap-H2-eGFP_CID Cy2_GFP_Cy5_003.nd2</t>
  </si>
  <si>
    <t>3-27-14_Kc IF_Cap-H2-eGFP_CID Cy2_GFP_Cy5_008.nd2</t>
  </si>
  <si>
    <t>pMT-Cap-H2-MBM-eGFP</t>
  </si>
  <si>
    <t>Kc IF_pMT-Cap-H2-MBM-eGFP_CID Cy2 GFP Cy3_001.nd2</t>
  </si>
  <si>
    <t>Kc IF_pMT-Cap-H2-MBM-eGFP_CID Cy2 GFP Cy3_009.nd2</t>
  </si>
  <si>
    <t>Kc IF_pMT-Cap-H2-MBM-eGFP_CID Cy2 GFP Cy3_005.nd2</t>
  </si>
  <si>
    <t>Kc IF_pMT-Cap-H2-MBM-eGFP_CID Cy2 GFP Cy3_004.nd2</t>
  </si>
  <si>
    <t>Kc IF_pMT-Cap-H2-MBM-eGFP_CID Cy2 GFP Cy3_008.nd2</t>
  </si>
  <si>
    <t>Kc IF_pMT-Cap-H2-MBM-eGFP_CID Cy2 GFP Cy3_006.nd2</t>
  </si>
  <si>
    <t>Kc IF_pMT-Cap-H2-MBM-eGFP_CID Cy2 GFP Cy3_007.nd2</t>
  </si>
  <si>
    <t>Kc IF_pMT-Cap-H2-MBM-eGFP_CID Cy2 GFP Cy3_002.nd2</t>
  </si>
  <si>
    <t>Kc IF_pMT-Cap-H2-MBM-eGFP_CID Cy2 GFP Cy3_003.nd2</t>
  </si>
  <si>
    <t>Kc IF_pMT-Cap-H2-MBM-eGFP_CID Cy2 GFP Cy3_good locali.nd2</t>
  </si>
  <si>
    <t>3-27-14_Kc IF_Cap-H2-MBM-eGFP_CID Cy2_GFP_Cy5_004.nd2</t>
  </si>
  <si>
    <t>3-27-14_Kc IF_Cap-H2-MBM-eGFP_CID Cy2_GFP_Cy5_006.nd2</t>
  </si>
  <si>
    <t>3-27-14_Kc IF_Cap-H2-MBM-eGFP_CID Cy2_GFP_Cy5_007.nd2</t>
  </si>
  <si>
    <t>3-27-14_Kc IF_Cap-H2-MBM-eGFP_CID Cy2_GFP_Cy5_003.nd2</t>
  </si>
  <si>
    <t>3-27-14_Kc IF_Cap-H2-MBM-eGFP_CID Cy2_GFP_Cy5_005.nd2</t>
  </si>
  <si>
    <t>3-27-14_Kc IF_Cap-H2-MBM-eGFP_CID Cy2_GFP_Cy5_008.nd2</t>
  </si>
  <si>
    <t>3-25-14_Kc IF_Cap-h2-MBM-eGFP_CID Cy2_GFP_Cy5_locali1004.nd2</t>
  </si>
  <si>
    <t>3-25-14_Kc IF_Cap-h2-MBM-eGFP_CID Cy2_GFP_Cy5_locali1005.nd2</t>
  </si>
  <si>
    <t>3-27-14_Kc IF_Cap-H2-MBM-eGFP_CID Cy2_GFP_Cy5_001.nd2</t>
  </si>
  <si>
    <t>3-27-14_Kc IF_Cap-H2-MBM-eGFP_CID Cy2_GFP_Cy5_002.nd2</t>
  </si>
  <si>
    <t>pMT-Cap-H2-deltaC23-eGFP</t>
  </si>
  <si>
    <t>Kc IF_Cid Cy2 and GFP Cy3_Cap-H2-dC2-GFP_ Rep3_setting1_006.nd2</t>
  </si>
  <si>
    <t>Kc IF_Cid Cy2 and GFP Cy3_Cap-H2-dC23-GFP_ Rep3_set2_005.nd2</t>
  </si>
  <si>
    <t>Kc IF_Cid Cy2 and GFP Cy3_Cap-H2-dC23-GFP_ Rep3_set2_007.nd2</t>
  </si>
  <si>
    <t>Kc IF_Cid Cy2 and GFP Cy3_Cap-H2-dC2-GFP_ Rep3_setting1_007.nd2</t>
  </si>
  <si>
    <t>Kc IF_Cid Cy2 and GFP Cy3_Cap-H2-dC23-GFP_ Rep3_set2_001.nd2</t>
  </si>
  <si>
    <t>Kc IF_Cid Cy2 and GFP Cy3_Cap-H2-dC23-GFP_ Rep3_set2_003.nd2</t>
  </si>
  <si>
    <t>Kc IF_Cid Cy2 and GFP Cy3_Cap-H2-dC23-GFP_ Rep3_set2_004.nd2</t>
  </si>
  <si>
    <t>Kc IF_Cid Cy2 and GFP Cy3_Cap-H2-dC23-GFP_ Rep3_set2_006.nd2</t>
  </si>
  <si>
    <t>Kc IF_Cid Cy2 and GFP Cy3_Cap-H2-dC23-GFP_ Rep3_set2_008.nd2</t>
  </si>
  <si>
    <t>Kc IF_Cid Cy2 and GFP Cy3_Cap-H2-dC2-GFP_ Rep3_setting1_001.nd2</t>
  </si>
  <si>
    <t>Kc IF_Cid Cy2 and GFP Cy3_Cap-H2-dC23-GFP_ Rep3_set2_002.nd2</t>
  </si>
  <si>
    <t>Kc IF_Cid Cy2 and GFP Cy3_Cap-H2-dC2-GFP_ Rep3_setting1_008.nd2</t>
  </si>
  <si>
    <t>3-25-14_Kc IF_CID Cy2_GFP_Cy5_003.nd2</t>
  </si>
  <si>
    <t>3-25-14_Kc IF_CID Cy2_GFP_Cy5_005.nd2</t>
  </si>
  <si>
    <t>3-25-14_Kc IF_CID Cy2_GFP_Cy5_008.nd2</t>
  </si>
  <si>
    <t>3-25-14_Kc IF_CID Cy2_GFP_Cy5_004.nd2</t>
  </si>
  <si>
    <t>3-25-14_Kc IF_CID Cy2_GFP_Cy5_007.nd2</t>
  </si>
  <si>
    <t>3-25-14_Kc IF_CID Cy2_GFP_Cy5_002.nd2</t>
  </si>
  <si>
    <t>3-25-14_Kc IF_Cap-h2-dC23-eGFP_CID Cy2_GFP_Cy5_locali1002.nd2</t>
  </si>
  <si>
    <t>3-25-14_Kc IF_CID Cy2_GFP_Cy5_001.nd2</t>
  </si>
  <si>
    <t>3-25-14_Kc IF_Cap-h2-dC23-eGFP_CID Cy2_GFP_Cy5_locali1001.nd2</t>
  </si>
  <si>
    <t>3-25-14_Kc IF_CID Cy2_GFP_Cy5_006.nd2</t>
  </si>
  <si>
    <t>Kc IF_pMT-Cap-H2-dC23-eGFP_CID Cy2 GFP Cy3_009.nd2</t>
  </si>
  <si>
    <t>Kc IF_pMT-Cap-H2-dC23-eGFP_CID Cy2 GFP Cy3_002.nd2</t>
  </si>
  <si>
    <t>Kc IF_pMT-Cap-H2-dC23-eGFP_CID Cy2 GFP Cy3_007.nd2</t>
  </si>
  <si>
    <t>Kc IF_pMT-Cap-H2-dC23-eGFP_CID Cy2 GFP Cy3_003.nd2</t>
  </si>
  <si>
    <t>Kc IF_pMT-Cap-H2-dC23-eGFP_CID Cy2 GFP Cy3_001.nd2</t>
  </si>
  <si>
    <t>Kc IF_pMT-Cap-H2-dC23-eGFP_CID Cy2 GFP Cy3_good locali001.nd2</t>
  </si>
  <si>
    <t>Kc IF_pMT-Cap-H2-dC23-eGFP_CID Cy2 GFP Cy3_006.nd2</t>
  </si>
  <si>
    <t>Kc IF_pMT-Cap-H2-dC23-eGFP_CID Cy2 GFP Cy3_good locali002.nd2</t>
  </si>
  <si>
    <t>Kc IF_pMT-Cap-H2-dC23-eGFP_CID Cy2 GFP Cy3_008.nd2</t>
  </si>
  <si>
    <t>Kc IF_pMT-Cap-H2-dC23-eGFP_CID Cy2 GFP Cy3_005.nd2</t>
  </si>
  <si>
    <t>Kc IF_pMT-Cap-H2-dC23-eGFP_CID Cy2 GFP Cy3_004.nd2</t>
  </si>
  <si>
    <t>pMT-Cap-H2-MBM-deltaC23-eGFP</t>
  </si>
  <si>
    <t>3-25-14_Kc IF_Cap-h2-MBM-dC23-eGFP_CID Cy2_GFP_Cy5_007.nd2</t>
  </si>
  <si>
    <t>3-25-14_Kc IF_Cap-h2-MBM-dC23-eGFP_CID Cy2_GFP_Cy5_003.nd2</t>
  </si>
  <si>
    <t>3-25-14_Kc IF_Cap-h2-MBM-dC23-eGFP_CID Cy2_GFP_Cy5_001.nd2</t>
  </si>
  <si>
    <t>3-25-14_Kc IF_Cap-h2-MBM-dC23-eGFP_CID Cy2_GFP_Cy5_006.nd2</t>
  </si>
  <si>
    <t>3-25-14_Kc IF_Cap-h2-MBM-dC23-eGFP_CID Cy2_GFP_Cy5_002.nd2</t>
  </si>
  <si>
    <t>3-25-14_Kc IF_Cap-h2-MBM-dC23-eGFP_CID Cy2_GFP_Cy5_005.nd2</t>
  </si>
  <si>
    <t>3-25-14_Kc IF_Cap-h2-MBdC23-eGFP_CID Cy2_GFP_Cy5_locali1003.nd2</t>
  </si>
  <si>
    <t>3-25-14_Kc IF_Cap-h2-MBM-dC23-eGFP_CID Cy2_GFP_Cy5_008.nd2</t>
  </si>
  <si>
    <t>3-25-14_Kc IF_Cap-h2-MBM-dC23-eGFP_CID Cy2_GFP_Cy5_004.nd2</t>
  </si>
  <si>
    <t>3-25-14_Kc IF_Cap-h2-MBM-dC23-eGFP_CID Cy2_GFP_Cy5_locali1.nd2</t>
  </si>
  <si>
    <t>Kc IF_Cid Cy2 and GFP Cy3_Cap-H2-MBMdC23-GFP_ Rep3_set1_004.nd2</t>
  </si>
  <si>
    <t>Kc IF_Cid Cy2 and GFP Cy3_Cap-H2-MBMdC23-GFP_ Rep3_set1_002.nd2</t>
  </si>
  <si>
    <t>Kc IF_Cid Cy2 and GFP Cy3_Cap-H2-MBMdC23-GFP_ Rep3_set1_003.nd2</t>
  </si>
  <si>
    <t>Kc IF_Cid Cy2 and GFP Cy3_Cap-H2-MBMdC23-GFP_ Rep3_set2_001.nd2</t>
  </si>
  <si>
    <t>Kc IF_Cid Cy2 and GFP Cy3_Cap-H2-MBMdC23-GFP_ Rep3_set2_002.nd2</t>
  </si>
  <si>
    <t>Kc IF_Cid Cy2 and GFP Cy3_Cap-H2-MBMdC23-GFP_ Rep3_set2_003.nd2</t>
  </si>
  <si>
    <t>Kc IF_Cid Cy2 and GFP Cy3_Cap-H2-MBMdC23-GFP_ Rep3_set2_005.nd2</t>
  </si>
  <si>
    <t>Kc IF_Cid Cy2 and GFP Cy3_Cap-H2-MBMdC23-GFP_ Rep3_set2_006.nd2</t>
  </si>
  <si>
    <t>Kc IF_Cid Cy2 and GFP Cy3_Cap-H2-MBMdC23-GFP_ Rep3_set1_001.nd2</t>
  </si>
  <si>
    <t>Kc IF_Cid Cy2 and GFP Cy3_Cap-H2-MBMdC23-GFP_ Rep3_set2_004.nd2</t>
  </si>
  <si>
    <t>Kc IF_Cid Cy2 and GFP Cy3_Cap-H2-MBMdC23-GFP_ Rep2_set1_002.nd2</t>
  </si>
  <si>
    <t>Kc IF_Cid Cy2 and GFP Cy3_Cap-H2-MBMdC23-GFP_ Rep2_set2_001.nd2</t>
  </si>
  <si>
    <t>Kc IF_Cid Cy2 and GFP Cy3_Cap-H2-MBMdC23-GFP_ Rep2_set2_007.nd2</t>
  </si>
  <si>
    <t>Kc IF_Cid Cy2 and GFP Cy3_Cap-H2-MBMdC23-GFP_ Rep2_set1_001.nd2</t>
  </si>
  <si>
    <t>Kc IF_Cid Cy2 and GFP Cy3_Cap-H2-MBMdC23-GFP_ Rep2_set1_005.nd2</t>
  </si>
  <si>
    <t>Kc IF_Cid Cy2 and GFP Cy3_Cap-H2-MBMdC23-GFP_ Rep2_set2_002.nd2</t>
  </si>
  <si>
    <t>Kc IF_Cid Cy2 and GFP Cy3_Cap-H2-MBMdC23-GFP_ Rep2_set2_005.nd2</t>
  </si>
  <si>
    <t>Kc IF_Cid Cy2 and GFP Cy3_Cap-H2-MBMdC23-GFP_ Rep2_set2_006.nd2</t>
  </si>
  <si>
    <t>Kc IF_Cid Cy2 and GFP Cy3_Cap-H2-MBMdC23-GFP_ Rep2_set1_004.nd2</t>
  </si>
  <si>
    <t>Kc IF_Cid Cy2 and GFP Cy3_Cap-H2-MBMdC23-GFP_ Rep2_set2_003.nd2</t>
  </si>
  <si>
    <t>Kc IF_Cid Cy2 and GFP Cy3_Cap-H2-MBMdC23-GFP_ Rep2_set2_004.nd2</t>
  </si>
  <si>
    <t>Kc IF_Cid Cy2 and GFP Cy3_Cap-H2-MBMdC23-GFP_ Rep2_set2_008.nd2</t>
  </si>
  <si>
    <t>Kc IF_Cid Cy2 and GFP Cy3_Cap-H2-MBMdC23-GFP_ Rep2_set1_003.nd2</t>
  </si>
  <si>
    <t>Kc cell FISH_2L 488 and X Cy3_pMT-eGFP.002.nd2</t>
  </si>
  <si>
    <t>Kc cell FISH_2L 488 and X Cy3_pMT-eGFP.005.nd2</t>
  </si>
  <si>
    <t>Kc cell FISH_2L 488 and X Cy3_pMT-eGFP.001.nd2</t>
  </si>
  <si>
    <t>Kc cell FISH_2L 488 and X Cy3_pMT-eGFP.007.nd2</t>
  </si>
  <si>
    <t>Kc cell FISH_2L 488 and X Cy3_pMT-eGFP.004.nd2</t>
  </si>
  <si>
    <t>Kc cell FISH_2L 488 and X Cy3_pMT-eGFP.006.nd2</t>
  </si>
  <si>
    <t>Kc cell FISH_2L 488 and X Cy3_pMT-eGFP.003.nd2</t>
  </si>
  <si>
    <t>Kc FISH_X and 2L_pMT-eGFP_100x_512setting1_010.nd2</t>
  </si>
  <si>
    <t>Kc FISH_X and 2L_pMT-eGFP_100x_512setting3_011.nd2</t>
  </si>
  <si>
    <t>Kc FISH_X and 2L_pMT-eGFP_100x_512setting2_008.nd2</t>
  </si>
  <si>
    <t>Kc FISH_X and 2L_pMT-eGFP_100x_512setting2_009.nd2</t>
  </si>
  <si>
    <t>Kc FISH_x Cy3_2L 488_pMT-GFP_rep3_condition1_006.nd2</t>
  </si>
  <si>
    <t>Kc FISH_x Cy3_2L 488_pMT-GFP_rep3_condition1_005.nd2</t>
  </si>
  <si>
    <t>Kc FISH_x Cy3_2L 488_pMT-GFP_rep3_condition1_007.nd2</t>
  </si>
  <si>
    <t>Kc FISH_x Cy3_2L 488_pMT-GFP_rep3_condition1_008.nd2</t>
  </si>
  <si>
    <t>Kc FISH_x Cy3_2L 488_pMT-GFP_rep3_condition1_001.nd2</t>
  </si>
  <si>
    <t>Kc FISH_x Cy3_2L 488_pMT-GFP_rep3_condition1_002.nd2</t>
  </si>
  <si>
    <t>Kc FISH_x Cy3_2L 488_pMT-GFP_rep3_condition1_003.nd2</t>
  </si>
  <si>
    <t>Kc FISH_x Cy3_2L 488_pMT-GFP_rep3_condition1_004.nd2</t>
  </si>
  <si>
    <t>Kc cell FISH_2L 488 and X Cy3_pMT-Cap-H2-eGFP.011.nd2</t>
  </si>
  <si>
    <t>Kc cell FISH_2L 488 and X Cy3_pMT-Cap-H2-eGFP.010.nd2</t>
  </si>
  <si>
    <t>Kc cell FISH_2L 488 and X Cy3_pMT-Cap-H2-MBM-eGFP.003.nd2</t>
  </si>
  <si>
    <t>Kc cell FISH_2L 488 and X Cy3_pMT-Cap-H2-MBM-eGFP.007.nd2</t>
  </si>
  <si>
    <t>Kc cell FISH_2L 488 and X Cy3_pMT-Cap-H2-dC23-eGFP.003.nd2</t>
  </si>
  <si>
    <t>Kc cell FISH_2L 488 and X Cy3_pMT-Cap-H2-dC23-eGFP.006.nd2</t>
  </si>
  <si>
    <t>Kc FISH_X and 2L_CapH2-MBM-dC23-eGFP_100x_512setting2_003.nd2</t>
  </si>
  <si>
    <t>Kc FISH_X and 2L_CapH2-MBM-dC23-eGFP_100x_512setting2_007.nd2</t>
  </si>
  <si>
    <t>Kc cell FISH_2L 488 and X Cy3_pMT-Cap-H2-eGFP.009.nd2</t>
  </si>
  <si>
    <t>Kc cell FISH_2L 488 and X Cy3_pMT-Cap-H2-MBM-eGFP.004.nd2</t>
  </si>
  <si>
    <t>Kc cell FISH_2L 488 and X Cy3_pMT-Cap-H2-dC23-eGFP.004.nd2</t>
  </si>
  <si>
    <t>Kc cell FISH_2L 488 and X Cy3_pMT-Cap-H2-dC23-eGFP.002.nd2</t>
  </si>
  <si>
    <t>Kc FISH_X and 2L_CapH2-MBM-dC23-eGFP_100x_512setting2_005.nd2</t>
  </si>
  <si>
    <t>Kc cell FISH_2L 488 and X Cy3_pMT-Cap-H2-eGFP.014.nd2</t>
  </si>
  <si>
    <t>Kc cell FISH_2L 488 and X Cy3_pMT-Cap-H2-MBM-eGFP.002.nd2</t>
  </si>
  <si>
    <t>Kc cell FISH_2L 488 and X Cy3_pMT-Cap-H2-dC23-eGFP.007.nd2</t>
  </si>
  <si>
    <t>Kc FISH_X and 2L_CapH2-MBM-dC23-eGFP_100x_512setting2_002.nd2</t>
  </si>
  <si>
    <t>Kc FISH_X and 2L_CapH2-MBM-dC23-eGFP_100x_512setting2_001.nd2</t>
  </si>
  <si>
    <t>Kc cell FISH_2L 488 and X Cy3_pMT-Cap-H2-eGFP.013.nd2</t>
  </si>
  <si>
    <t>Kc cell FISH_2L 488 and X Cy3_pMT-Cap-H2-MBM-eGFP.005.nd2</t>
  </si>
  <si>
    <t>Kc cell FISH_2L 488 and X Cy3_pMT-Cap-H2-dC23-eGFP.005.nd2</t>
  </si>
  <si>
    <t>Kc cell FISH_2L 488 and X Cy3_pMT-Cap-H2-eGFP.012.nd2</t>
  </si>
  <si>
    <t>Kc cell FISH_2L 488 and X Cy3_pMT-Cap-H2-dC23-eGFP.001.nd2</t>
  </si>
  <si>
    <t>Kc cell FISH_2L 488 and X Cy3_pMT-Cap-H2-MBM-eGFP.006.nd2</t>
  </si>
  <si>
    <t>Kc FISH_X and 2L_CapH2-MBM-dC23-eGFP_100x_512setting2_004.nd2</t>
  </si>
  <si>
    <t>Kc FISH_X and 2L_CapH2-MBM-dC23-eGFP_100x_512setting2_006.nd2</t>
  </si>
  <si>
    <t>Kc cell FISH_2L 488 and X Cy3_pMT-Cap-H2-eGFP.008.nd2</t>
  </si>
  <si>
    <t>Kc cell FISH_2L 488 and X Cy3_pMT-Cap-H2-MBM-eGFP.001.nd2</t>
  </si>
  <si>
    <t>Kc FISH_X and 2L_Cap-H2-eGFP_100x_512setting4_005.nd2</t>
  </si>
  <si>
    <t>Kc FISH_X and 2L_Cap-H2-eGFP_100x_512setting3_001.nd2</t>
  </si>
  <si>
    <t>Kc FISH_X and 2L_Cap-H2-MBM-eGFP_100x_512setting5_004.nd2</t>
  </si>
  <si>
    <t>Kc FISH_X and 2L_Cap-H2-MBM-eGFP_100x_512setting1_001.nd2</t>
  </si>
  <si>
    <t>Kc FISH_X and 2L_CapH2-dC23-eGFP_100x_setting2_003.nd2</t>
  </si>
  <si>
    <t>Kc FISH_X and 2L_CapH2-dC23-eGFP_100x_512setting2_011.nd2</t>
  </si>
  <si>
    <t>Kc FISH_x Cy3_2L 488_dC23-MBMrep1_condition2_006.nd2</t>
  </si>
  <si>
    <t>Kc FISH_x Cy3_2L 488_dC23-MBMrep1_condition1_002.nd2</t>
  </si>
  <si>
    <t>Kc FISH_X and 2L_Cap-H2-eGFP_100x_512setting2_006.nd2</t>
  </si>
  <si>
    <t>Kc FISH_X and 2L_Cap-H2-MBM-eGFP_100x_512setting5_002.nd2</t>
  </si>
  <si>
    <t>Kc FISH_X and 2L_Cap-H2-MBM-eGFP_100x_512setting5_003.nd2</t>
  </si>
  <si>
    <t>Kc FISH_X and 2L_CapH2-dC23-eGFP_100x_setting3_004.nd2</t>
  </si>
  <si>
    <t>Kc FISH_x Cy3_2L 488_dC23-MBMrep1_condition2_007.nd2</t>
  </si>
  <si>
    <t>Kc FISH_x Cy3_2L 488_dC23-MBMrep1_condition2_004.nd2</t>
  </si>
  <si>
    <t>Kc FISH_X and 2L_Cap-H2-eGFP_100x_512setting3_003.nd2</t>
  </si>
  <si>
    <t>Kc FISH_X and 2L_Cap-H2-MBM-eGFP_100x_512setting5_006.nd2</t>
  </si>
  <si>
    <t>Kc FISH_X and 2L_CapH2-dC23-eGFP_100x_512_007.nd2</t>
  </si>
  <si>
    <t>Kc FISH_X and 2L_CapH2-dC23-eGFP_100x_512setting2_010.nd2</t>
  </si>
  <si>
    <t>Kc FISH_x Cy3_2L 488_dC23-MBMrep1_condition2_008.nd2</t>
  </si>
  <si>
    <t>Kc FISH_X and 2L_Cap-H2-eGFP_100x_512setting4_004.nd2</t>
  </si>
  <si>
    <t>Kc FISH_x Cy3_2L 488_dC23-MBMrep1_condition2_003.nd2</t>
  </si>
  <si>
    <t>Kc FISH_x Cy3_2L 488_dC23-MBMrep1_condition1_001.nd2</t>
  </si>
  <si>
    <t>Kc FISH_X and 2L_Cap-H2-eGFP_100x_512setting3_002.nd2</t>
  </si>
  <si>
    <t>Kc FISH_X and 2L_Cap-H2-eGFP_100x_512setting2_007.nd2</t>
  </si>
  <si>
    <t>Kc FISH_X and 2L_Cap-H2-MBM-eGFP_100x_512setting5_005.nd2</t>
  </si>
  <si>
    <t>Kc FISH_x Cy3_2L 488_dC23-MBMrep1_condition2_009.nd2</t>
  </si>
  <si>
    <t>Kc FISH_x Cy3_2L 488_dC23-MBMrep1_condition2_005.nd2</t>
  </si>
  <si>
    <t>Kc FISH_X and 2L_CapH2-dC23-eGFP_100x_setting1_002.nd2</t>
  </si>
  <si>
    <t>Kc FISH_X and 2L_CapH2-dC23-eGFP_100x_setting3_006.nd2</t>
  </si>
  <si>
    <t>Kc FISH_X and 2L_CapH2-dC23-eGFP_100x_512_009.nd2</t>
  </si>
  <si>
    <t>Kc FISH_X and 2L_CapH2-dC23-eGFP_100x_512_008.nd2</t>
  </si>
  <si>
    <t>Kc FISH_X and 2L_CapH2-dC23-eGFP_100x_setting3_005.nd2</t>
  </si>
  <si>
    <t>Kc FISH_x Cy3_2L 488_Cap-H2-GFP_rep3_condition1_002.nd2</t>
  </si>
  <si>
    <t>Kc FISH_x Cy3_2L 488_Cap-H2-GFP_rep3_condition1_001.nd2</t>
  </si>
  <si>
    <t>Kc FISH_x Cy3_2L 488_MBM_rep3_condition1_003.nd2</t>
  </si>
  <si>
    <t>Kc FISH_x Cy3_2L 488_MBM_rep3_condition1_002.nd2</t>
  </si>
  <si>
    <t>Kc FISH_x Cy3_2L 488_dC23rep3_condition2_007.nd2</t>
  </si>
  <si>
    <t>Kc FISH_x Cy3_2L 488_dC23rep3_condition2_003.nd2</t>
  </si>
  <si>
    <t>Kc FISH_x Cy3_2L 488_dC23-MBMrep3_condition1_001.nd2</t>
  </si>
  <si>
    <t>Kc FISH_x Cy3_2L 488_dC23-MBMrep3_condition1_004.nd2</t>
  </si>
  <si>
    <t>Kc FISH_x Cy3_2L 488_dC23rep3_condition2_004.nd2</t>
  </si>
  <si>
    <t>Kc FISH_x Cy3_2L 488_dC23rep3_condition1_002.nd2</t>
  </si>
  <si>
    <t>Kc FISH_x Cy3_2L 488_dC23-MBMrep3_condition1_009.nd2</t>
  </si>
  <si>
    <t>Kc FISH_x Cy3_2L 488_Cap-H2-GFP_rep3_condition1_005.nd2</t>
  </si>
  <si>
    <t>Kc FISH_x Cy3_2L 488_dC23-MBMrep3_condition1_007.nd2</t>
  </si>
  <si>
    <t>Kc FISH_x Cy3_2L 488_dC23-MBMrep3_condition1_005.nd2</t>
  </si>
  <si>
    <t>Kc FISH_x Cy3_2L 488_dC23-MBMrep3_condition1_003.nd2</t>
  </si>
  <si>
    <t>Kc FISH_x Cy3_2L 488_dC23rep3_condition2_005.nd2</t>
  </si>
  <si>
    <t>Kc FISH_x Cy3_2L 488_Cap-H2-GFP_rep3_condition1_004.nd2</t>
  </si>
  <si>
    <t>Kc FISH_x Cy3_2L 488_Cap-H2-GFP_rep3_condition1_003.nd2</t>
  </si>
  <si>
    <t>Kc FISH_x Cy3_2L 488_dC23rep3_condition1_001.nd2</t>
  </si>
  <si>
    <t>Kc FISH_x Cy3_2L 488_dC23rep3_condition2_006.nd2</t>
  </si>
  <si>
    <t>Kc FISH_x Cy3_2L 488_dC23-MBMrep3_condition1_008.nd2</t>
  </si>
  <si>
    <t>Kc FISH_x Cy3_2L 488_MBM_rep3_condition1_001.nd2</t>
  </si>
  <si>
    <t>Kc FISH_x Cy3_2L 488_dC23-MBMrep3_condition1_002.nd2</t>
  </si>
  <si>
    <t>Kc FISH_x Cy3_2L 488_MBM_rep3_condition1_006.nd2</t>
  </si>
  <si>
    <t>Kc FISH_x Cy3_2L 488_MBM_rep3_condition1_005.nd2</t>
  </si>
  <si>
    <t>Kc FISH_x Cy3_2L 488_MBM_rep3_condition1_004.nd2</t>
  </si>
  <si>
    <t>pMT-EGFP</t>
  </si>
  <si>
    <t>pMT-EGFP 2L (green)</t>
  </si>
  <si>
    <t>pMT-EGFP X (red)</t>
  </si>
  <si>
    <t>Cap-H2-MBM-EGFP 2L (green)</t>
  </si>
  <si>
    <t># of FISH spots</t>
  </si>
  <si>
    <t>Average</t>
  </si>
  <si>
    <t>pMT-eGFP</t>
  </si>
  <si>
    <t>normal</t>
  </si>
  <si>
    <t>gumball</t>
  </si>
  <si>
    <t>pMT-Cap-H2-EGFP 2L (green)</t>
  </si>
  <si>
    <t>pMT-Cap-H2-EGFP X (red)</t>
  </si>
  <si>
    <t>pMT-Cap-H2-MBM-EGFP X (red)</t>
  </si>
  <si>
    <t>pMT-Cap-H2-dC23-EGFP 2L (green)</t>
  </si>
  <si>
    <t>pMT-Cap-H2-dC23-EGFP X (red)</t>
  </si>
  <si>
    <t>pMT-Cap-H2-MBM-dC23-EGFP 2L (green)</t>
  </si>
  <si>
    <t>pMT-Cap-H2-MBM-dC23-EGFP X (red)</t>
  </si>
  <si>
    <t>Category</t>
  </si>
  <si>
    <t>Number of cells</t>
  </si>
  <si>
    <t>Percent</t>
  </si>
  <si>
    <t>pMT-Cap-H2-dC23-eGFP</t>
  </si>
  <si>
    <t>pMT-Cap-H2-MBM-dC23-eGFP</t>
  </si>
  <si>
    <t>Length xyz</t>
  </si>
  <si>
    <t>9-23-14_KC FISH_MBM consts_pMT-GFP_ probes_set1_016.nd2</t>
  </si>
  <si>
    <t>9-23-14_KC FISH_MBM consts_pMT-GFP_ probes_set1_017.nd2</t>
  </si>
  <si>
    <t>9-23-14_KC FISH_MBM consts_pMT-GFP_ probes_set1_018.nd2</t>
  </si>
  <si>
    <t>9-23-14_KC FISH_MBM consts_pMT-GFP_ probes_set1_019.nd2</t>
  </si>
  <si>
    <t>9-23-14_KC FISH_MBM consts_pMT-GFP_ probes_set1_020.nd2</t>
  </si>
  <si>
    <t>Kc X chrom compaction FISH_2nd pass_set1_007.nd2</t>
  </si>
  <si>
    <t>Kc X chrom compaction FISH_2nd pass_set1_006.nd2</t>
  </si>
  <si>
    <t>Kc X chrom compaction FISH_2nd pass_set1_005.nd2</t>
  </si>
  <si>
    <t>Kc X chrom compaction FISH_2nd pass_set1_004.nd2</t>
  </si>
  <si>
    <t>Kc X chrom compaction FISH_2nd pass_set1_003.nd2</t>
  </si>
  <si>
    <t>Kc X chrom compaction FISH_2nd pass_set1_002.nd2</t>
  </si>
  <si>
    <t>Kc X chrom compaction FISH_2nd pass_set1_001.nd2</t>
  </si>
  <si>
    <t>Length xyz (um)</t>
  </si>
  <si>
    <t>X1-X2 distance (um)</t>
  </si>
  <si>
    <t>Average distance</t>
  </si>
  <si>
    <t>9-23-14_KC FISH_MBM constructs_compaction_X probes_set1_002.nd2</t>
  </si>
  <si>
    <t>9-23-14_KC FISH_MBM constructs_compaction_X probes_set1_003.nd2</t>
  </si>
  <si>
    <t>9-23-14_KC FISH_MBM constructs_compaction_X probes_set1_004.nd2</t>
  </si>
  <si>
    <t>9-23-14_KC FISH_MBM constructs_compaction_X probes_set1_005.nd2</t>
  </si>
  <si>
    <t>9-23-14_KC FISH_MBM constructs_compaction_X probes_set1_006.nd2</t>
  </si>
  <si>
    <t>9-23-14_KC FISH_MBM constructs_cap-h2-_X probes_set1_006.nd2</t>
  </si>
  <si>
    <t>pMT-Cap-H2-EGFP</t>
  </si>
  <si>
    <t>9-23-14_KC FISH_MBM constructs_cap-h2-MBM_X probes_set1_001.nd2</t>
  </si>
  <si>
    <t>9-23-14_KC FISH_MBM constructs_cap-h2-MBM_X probes_set1_002.nd2</t>
  </si>
  <si>
    <t>9-23-14_KC FISH_MBM constructs_cap-h2-MBM_X probes_set1_003.nd2</t>
  </si>
  <si>
    <t>9-23-14_KC FISH_MBM constructs_cap-h2-MBM_X probes_set1_004.nd2</t>
  </si>
  <si>
    <t>9-23-14_KC FISH_MBM constructs_cap-h2-MBM_X probes_set1_005.nd2</t>
  </si>
  <si>
    <t>pMT-Cap-H2-MBM-EGFP</t>
  </si>
  <si>
    <t>9-23-14_KC FISH_MBM constructs_cap-h2-dc23_ probes_set1_007.nd2</t>
  </si>
  <si>
    <t>9-23-14_KC FISH_MBM constructs_cap-h2-dc23_ probes_set1_008.nd2</t>
  </si>
  <si>
    <t>9-23-14_KC FISH_MBM constructs_cap-h2-dc23_ probes_set1_009.nd2</t>
  </si>
  <si>
    <t>9-23-14_KC FISH_MBM constructs_cap-h2-dc23_ probes_set1_010.nd2</t>
  </si>
  <si>
    <t>10-9-14_Kc FISH_Xprobes_rep2_set1_001nd2003.nd2</t>
  </si>
  <si>
    <t>10-9-14_Kc FISH_Xprobes_rep2_set1_001nd2002.nd2</t>
  </si>
  <si>
    <t>pMT-Cap-H2-dC23-EGFP</t>
  </si>
  <si>
    <t>9-23-14_KC FISH_MBM consts_cap-h2-MBM-dc23_ probes_set1_011.nd2</t>
  </si>
  <si>
    <t>9-23-14_KC FISH_MBM consts_cap-h2-MBM-dc23_ probes_set1_012.nd2</t>
  </si>
  <si>
    <t>9-23-14_KC FISH_MBM consts_cap-h2-MBM-dc23_ probes_set1_013.nd2</t>
  </si>
  <si>
    <t>9-23-14_KC FISH_MBM consts_cap-h2-MBM-dc23_ probes_set1_014.nd2</t>
  </si>
  <si>
    <t>9-23-14_KC FISH_MBM consts_cap-h2-MBM-dc23_ probes_set1_015.nd2</t>
  </si>
  <si>
    <t>10-9-14_Kc FISH_Xprobes_rep2_set1_001nd2001.nd2</t>
  </si>
  <si>
    <t>10-9-14_Kc FISH_Xprobes_rep2_set1_001nd2004.nd2</t>
  </si>
  <si>
    <t>10-2-14_spotsxCap-H2-GFP_s.g._gland 1_set1_001.nd2</t>
  </si>
  <si>
    <t>10-2-14_spotsxCap-H2-GFP_s.g._gland 4_set1_004.nd2</t>
  </si>
  <si>
    <t>10-2-14_spotsxCap-H2-GFP_s.g._gland 2_set1_002.nd2</t>
  </si>
  <si>
    <t>10-2-14_spotsxCap-H2-GFP_s.g._gland 3_set1_003.nd2</t>
  </si>
  <si>
    <t>Number of LacI-GFP spots</t>
  </si>
  <si>
    <t>10-28-14_spotsxCap-H2_s.g._gland 3_set2_004.nd2</t>
  </si>
  <si>
    <t>10-28-14_spotsxCap-H2_s.g._gland 2_set2_003.nd2</t>
  </si>
  <si>
    <t>10-28-14_spotsxCap-H2_s.g._gland 1_set1_001.nd2</t>
  </si>
  <si>
    <t>10-28-14_spotsxCap-H2_s.g._gland 5_set2_006.nd2</t>
  </si>
  <si>
    <t>10-28-14_spotsxCap-H2_s.g._gland 4_set2_005.nd2</t>
  </si>
  <si>
    <t>Average per gland</t>
  </si>
  <si>
    <t>10-2-14_spotsxCap-H2-MBM-GFP_s.g._gland 2_set1_002.nd2</t>
  </si>
  <si>
    <t>10-2-14_spotsxCap-H2-MBM-GFP_s.g._gland 5_set1_005.nd2</t>
  </si>
  <si>
    <t>10-2-14_spotsxCap-H2-MBM-GFP_s.g._gland 3_set1_003.nd2</t>
  </si>
  <si>
    <t>10-2-14_spotsxCap-H2-MBM-GFP_s.g._gland 4_set1_004.nd2</t>
  </si>
  <si>
    <t>10-2-14_spotsxCap-H2-MBM-GFP_s.g._gland 1_set1_001.nd2</t>
  </si>
  <si>
    <t>Cap-H2-EGFPxCap-H2 O/E</t>
  </si>
  <si>
    <t>Cap-H2-MBM-EGFPxCap-H2 O/E</t>
  </si>
  <si>
    <t>10-28-14_spotsxCap-H2-MBM0-GPF_s.g._gland 1_set2_007.nd2</t>
  </si>
  <si>
    <t>10-28-14_spotsxCap-H2-MBM0-GPF_s.g._gland 2_set2_008.nd2</t>
  </si>
  <si>
    <t>10-28-14_spotsxCap-H2-MBM0-GPF_s.g._gland 3_set2_009.nd2</t>
  </si>
  <si>
    <t>10-28-14_spotsxCap-H2-MBM0-GPF_s.g._gland 4_set2_010.nd2</t>
  </si>
  <si>
    <t>10-28-14_spotsxCap-H2-MBM0-GPF_s.g._gland 4_set2_011.nd2</t>
  </si>
  <si>
    <t xml:space="preserve">Average </t>
  </si>
  <si>
    <t>11-4-14_KC FISH_MBM consts_pMT-GFP_ set1_003.nd2</t>
  </si>
  <si>
    <t>11-4-14_KC FISH_MBM consts_pMT-GFP_ set1_002.nd2</t>
  </si>
  <si>
    <t>11-4-14_KC FISH_MBM consts_pMT-GFP_ set1_001.nd2</t>
  </si>
  <si>
    <t>11-4-14_KC FISH_MBM consts_pMT-GFP_ 2nd_003.nd2</t>
  </si>
  <si>
    <t>11-4-14_KC FISH_MBM consts_pMT-GFP_ 2nd_002.nd2</t>
  </si>
  <si>
    <t>11-4-14_KC FISH_MBM consts_pMT-GFP_ 2nd_001.nd2</t>
  </si>
  <si>
    <t>11-4-14_KC FISH_Cap-H2-GFP_MBM consts_pMT-GFP_ set1_001.nd2</t>
  </si>
  <si>
    <t>11-4-14_KC FISH_Cap-H2-GFP_MBM consts_pMT-GFP_ set1_002.nd2</t>
  </si>
  <si>
    <t>11-4-14_KC FISH_Cap-H2-GFP_MBM consts_pMT-GFP_ set1_003.nd2</t>
  </si>
  <si>
    <t>11-4-14_KC FISH_MBM consts_Cap-H2-GFP_ 2nd_001.nd2</t>
  </si>
  <si>
    <t>2L1-2L2 distance (um)</t>
  </si>
  <si>
    <t>pMT-Cap-H2-MBM-dC23-EGFP</t>
  </si>
  <si>
    <t>11-4-14_KC FISH_Cap-H2-MBM-GFP_MBM consts_ set1_002.nd2</t>
  </si>
  <si>
    <t>11-4-14_KC FISH_Cap-H2-MBM-GFP_MBM consts_ set1_001.nd2</t>
  </si>
  <si>
    <t>11-4-14_KC FISH_Cap-H2-MBM-GFP_MBM consts_ set1_006.nd2</t>
  </si>
  <si>
    <t>11-4-14_KC FISH_Cap-H2-MBM-GFP_MBM consts_ set1_005.nd2</t>
  </si>
  <si>
    <t>11-4-14_KC FISH_Cap-H2-MBM-GFP_MBM consts_ set1_004.nd2</t>
  </si>
  <si>
    <t>11-4-14_KC FISH_Cap-H2-MBM-GFP_MBM consts_ set1_003.nd2</t>
  </si>
  <si>
    <t>11-4-14_KC FISH_MBM consts_Cap-H2-MBM-GFP_ 2nd_003.nd2</t>
  </si>
  <si>
    <t>11-4-14_KC FISH_MBM consts_Cap-H2-MBM-GFP_ 2nd_002.nd2</t>
  </si>
  <si>
    <t>11-4-14_KC FISH_MBM consts_Cap-H2-MBM-GFP_ 2nd_001.nd2</t>
  </si>
  <si>
    <t>11-4-14_KC FISH_MBM consts_Cap-H2-MBM-GFP_ 2nd_007.nd2</t>
  </si>
  <si>
    <t>11-4-14_KC FISH_MBM consts_Cap-H2-MBM-GFP_ 2nd_006.nd2</t>
  </si>
  <si>
    <t>11-4-14_KC FISH_MBM consts_Cap-H2-MBM-GFP_ 2nd_005.nd2</t>
  </si>
  <si>
    <t>11-4-14_KC FISH_MBM consts_Cap-H2-MBM-GFP_ 2nd_004.nd2</t>
  </si>
  <si>
    <t>11-4-14_KC FISH_Cap-H2-dc23-GFP_MBM consts_ set1_001.nd2</t>
  </si>
  <si>
    <t>11-4-14_KC FISH_Cap-H2-dc23-GFP_MBM consts_ set1_004.nd2</t>
  </si>
  <si>
    <t>11-4-14_KC FISH_Cap-H2-dc23-GFP_MBM consts_ set1_003.nd2</t>
  </si>
  <si>
    <t>11-4-14_KC FISH_Cap-H2-dc23-GFP_MBM consts_ set1_002.nd2</t>
  </si>
  <si>
    <t>11-4-14_KC FISH_MBM consts_Cap-H2-dc23-GFP_ 2nd_001.nd2</t>
  </si>
  <si>
    <t>11-4-14_KC FISH_Cap-H2-dc23-MBM-GFP_MBM consts_ set3_002.nd2</t>
  </si>
  <si>
    <t>11-4-14_KC FISH_Cap-H2-dc23-MBM-GFP_MBM consts_ set2_001.nd2</t>
  </si>
  <si>
    <t>11-4-14_KC FISH_Cap-H2-dc23-MBM-GFP_MBM consts_ set3_005.nd2</t>
  </si>
  <si>
    <t>11-4-14_KC FISH_Cap-H2-dc23-MBM-GFP_MBM consts_ set3_004.nd2</t>
  </si>
  <si>
    <t>11-4-14_KC FISH_Cap-H2-dc23-MBM-GFP_MBM consts_ set3_003.nd2</t>
  </si>
  <si>
    <t>11-4-14_KC FISH_MBM consts_Cap-H2-dc23-GFP_ 2nd_002.nd2</t>
  </si>
  <si>
    <t>11-4-14_KC FISH_MBM consts_Cap-H2-dc23-GFP_ 2nd_005.nd2</t>
  </si>
  <si>
    <t>11-4-14_KC FISH_MBM consts_Cap-H2-dc23-GFP_ 2nd_004.nd2</t>
  </si>
  <si>
    <t>11-4-14_KC FISH_MBM consts_Cap-H2-dc23-GFP_ 2nd_003.nd2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</si>
</sst>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</cellXfs>
  <cellStyles count="4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LaCie/Bosco%20Lab/Kc%20FISH%20spot%20counts%20from%2012-21-13,%204-25-14.%20and%209-17-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 1 12-21-13"/>
      <sheetName val="Counts"/>
      <sheetName val="Rep 2 4-25-14"/>
      <sheetName val="Rep3 9-17-14"/>
      <sheetName val="MBM-dC23-GFP rep1"/>
      <sheetName val="random 50 repset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eGFP</v>
          </cell>
          <cell r="G1" t="str">
            <v>Cap-H2-eGFP</v>
          </cell>
          <cell r="N1" t="str">
            <v>Cap-H2-MBM-eGFP</v>
          </cell>
          <cell r="V1" t="str">
            <v>Cap-H2-dC23-eGFP</v>
          </cell>
          <cell r="AD1" t="str">
            <v>Cap-H2-MBM-dC23-eGFP</v>
          </cell>
        </row>
        <row r="170">
          <cell r="C170">
            <v>1.3835616438356164</v>
          </cell>
          <cell r="F170">
            <v>1.3888888888888888</v>
          </cell>
          <cell r="I170">
            <v>1.6824324324324325</v>
          </cell>
          <cell r="L170">
            <v>1.6866666666666668</v>
          </cell>
          <cell r="P170">
            <v>1.4466666666666668</v>
          </cell>
          <cell r="S170">
            <v>1.5165562913907285</v>
          </cell>
          <cell r="X170">
            <v>1.8543046357615893</v>
          </cell>
          <cell r="AB170">
            <v>1.7748344370860927</v>
          </cell>
          <cell r="AF170">
            <v>1.6158940397350994</v>
          </cell>
          <cell r="AK170">
            <v>1.5960264900662251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workbookViewId="0">
      <selection sqref="A1:XFD2"/>
    </sheetView>
  </sheetViews>
  <sheetFormatPr baseColWidth="10" defaultColWidth="8.83203125" defaultRowHeight="14" x14ac:dyDescent="0"/>
  <cols>
    <col min="1" max="2" width="24.6640625" style="2" customWidth="1"/>
    <col min="3" max="3" width="63.6640625" style="5" customWidth="1"/>
    <col min="4" max="4" width="16.6640625" style="2" customWidth="1"/>
    <col min="5" max="5" width="25.83203125" style="2" customWidth="1"/>
    <col min="6" max="6" width="20.33203125" style="2" customWidth="1"/>
    <col min="7" max="7" width="27.5" style="2" customWidth="1"/>
    <col min="8" max="8" width="21.1640625" style="2" customWidth="1"/>
    <col min="9" max="9" width="21.1640625" customWidth="1"/>
    <col min="10" max="10" width="70.6640625" customWidth="1"/>
    <col min="11" max="11" width="23.6640625" style="2" customWidth="1"/>
    <col min="12" max="12" width="27" style="2" customWidth="1"/>
    <col min="13" max="13" width="23.6640625" style="2" customWidth="1"/>
    <col min="14" max="14" width="26.5" style="2" customWidth="1"/>
    <col min="15" max="15" width="23.6640625" style="2" customWidth="1"/>
    <col min="16" max="16" width="23" customWidth="1"/>
  </cols>
  <sheetData>
    <row r="1" spans="1:16">
      <c r="A1" s="3" t="s">
        <v>44</v>
      </c>
      <c r="B1" s="3"/>
      <c r="C1" s="4"/>
    </row>
    <row r="2" spans="1:16">
      <c r="A2" s="3" t="s">
        <v>47</v>
      </c>
      <c r="B2" s="3"/>
      <c r="C2" s="3" t="s">
        <v>36</v>
      </c>
      <c r="D2" s="3" t="s">
        <v>42</v>
      </c>
      <c r="E2" s="3" t="s">
        <v>1</v>
      </c>
      <c r="F2" s="3" t="s">
        <v>2</v>
      </c>
      <c r="G2" s="3" t="s">
        <v>39</v>
      </c>
      <c r="H2" s="3" t="s">
        <v>40</v>
      </c>
      <c r="I2" s="1"/>
      <c r="J2" s="1" t="s">
        <v>36</v>
      </c>
      <c r="K2" s="3" t="s">
        <v>42</v>
      </c>
      <c r="L2" s="3" t="s">
        <v>1</v>
      </c>
      <c r="M2" s="3" t="s">
        <v>2</v>
      </c>
      <c r="N2" s="3" t="s">
        <v>41</v>
      </c>
      <c r="O2" s="3" t="s">
        <v>38</v>
      </c>
      <c r="P2" s="3" t="s">
        <v>46</v>
      </c>
    </row>
    <row r="3" spans="1:16">
      <c r="A3" s="3" t="s">
        <v>0</v>
      </c>
      <c r="B3" s="7" t="s">
        <v>3</v>
      </c>
      <c r="C3" s="5" t="s">
        <v>48</v>
      </c>
      <c r="D3" s="2">
        <v>6.9210000000000003</v>
      </c>
      <c r="E3" s="2">
        <f>D3-D7</f>
        <v>6.3930000000000007</v>
      </c>
      <c r="F3" s="2">
        <f>E3/E3</f>
        <v>1</v>
      </c>
      <c r="G3" s="2">
        <v>1</v>
      </c>
      <c r="H3" s="3" t="s">
        <v>0</v>
      </c>
      <c r="I3" s="7" t="s">
        <v>3</v>
      </c>
      <c r="J3" t="s">
        <v>49</v>
      </c>
      <c r="K3" s="2">
        <v>12.246</v>
      </c>
      <c r="L3" s="2">
        <f>K3-K7</f>
        <v>11.869</v>
      </c>
      <c r="M3" s="2">
        <f>L3/L3</f>
        <v>1</v>
      </c>
      <c r="N3" s="2">
        <v>1</v>
      </c>
      <c r="O3" s="2">
        <v>1</v>
      </c>
      <c r="P3">
        <f>AVERAGE(O3,O53,O103)</f>
        <v>1</v>
      </c>
    </row>
    <row r="4" spans="1:16">
      <c r="B4" s="7" t="s">
        <v>4</v>
      </c>
      <c r="C4" s="5" t="s">
        <v>50</v>
      </c>
      <c r="D4" s="2">
        <v>11.744</v>
      </c>
      <c r="E4" s="2">
        <f>D4-D8</f>
        <v>10.318</v>
      </c>
      <c r="F4" s="2">
        <f>E4/E3</f>
        <v>1.61395276083216</v>
      </c>
      <c r="G4" s="2">
        <f>AVERAGE(F4,F12,F20,F28,F36,F44)</f>
        <v>1.5110647105886734</v>
      </c>
      <c r="I4" s="7" t="s">
        <v>4</v>
      </c>
      <c r="J4" t="s">
        <v>51</v>
      </c>
      <c r="K4" s="2">
        <v>8.1549999999999994</v>
      </c>
      <c r="L4" s="2">
        <f>K4-K8</f>
        <v>7.645999999999999</v>
      </c>
      <c r="M4" s="2">
        <f>L4/L3</f>
        <v>0.64419917431965623</v>
      </c>
      <c r="N4" s="2">
        <f>AVERAGE(M4,M12,M20,M28)</f>
        <v>0.61068416213043641</v>
      </c>
      <c r="O4" s="2">
        <f>N4/G4</f>
        <v>0.40414163460446972</v>
      </c>
      <c r="P4">
        <f>AVERAGE(O4,O54,O104)</f>
        <v>0.44811064240788223</v>
      </c>
    </row>
    <row r="5" spans="1:16">
      <c r="B5" s="7" t="s">
        <v>5</v>
      </c>
      <c r="C5" s="5" t="s">
        <v>52</v>
      </c>
      <c r="D5" s="2">
        <v>11.262</v>
      </c>
      <c r="E5" s="2">
        <f>D5-D9</f>
        <v>9.120000000000001</v>
      </c>
      <c r="F5" s="2">
        <f>E5/E3</f>
        <v>1.4265603003284844</v>
      </c>
      <c r="G5" s="2">
        <f>AVERAGE(F5,F13,F21,F29,F37,F45)</f>
        <v>0.65163281956604735</v>
      </c>
      <c r="I5" s="7" t="s">
        <v>5</v>
      </c>
      <c r="J5" t="s">
        <v>53</v>
      </c>
      <c r="K5" s="2">
        <v>1.7410000000000001</v>
      </c>
      <c r="L5" s="2">
        <f>K5-K9</f>
        <v>1.3410000000000002</v>
      </c>
      <c r="M5" s="2">
        <f>L5/L3</f>
        <v>0.11298340214002867</v>
      </c>
      <c r="N5" s="2">
        <f>AVERAGE(M5,M13,M21,M29)</f>
        <v>0.17394002302712397</v>
      </c>
      <c r="O5" s="2">
        <f>N5/G5</f>
        <v>0.26692950048611536</v>
      </c>
      <c r="P5">
        <f>AVERAGE(O5,O55,O105)</f>
        <v>0.4071608721152658</v>
      </c>
    </row>
    <row r="6" spans="1:16">
      <c r="B6" s="8"/>
      <c r="C6" s="4"/>
      <c r="I6" s="8"/>
    </row>
    <row r="7" spans="1:16">
      <c r="A7" s="3" t="s">
        <v>37</v>
      </c>
      <c r="B7" s="7" t="s">
        <v>3</v>
      </c>
      <c r="C7" s="5" t="s">
        <v>48</v>
      </c>
      <c r="D7" s="2">
        <v>0.52800000000000002</v>
      </c>
      <c r="H7" s="3" t="s">
        <v>37</v>
      </c>
      <c r="I7" s="7" t="s">
        <v>3</v>
      </c>
      <c r="J7" t="s">
        <v>49</v>
      </c>
      <c r="K7" s="2">
        <v>0.377</v>
      </c>
    </row>
    <row r="8" spans="1:16">
      <c r="B8" s="7" t="s">
        <v>4</v>
      </c>
      <c r="C8" s="5" t="s">
        <v>50</v>
      </c>
      <c r="D8" s="2">
        <v>1.4259999999999999</v>
      </c>
      <c r="I8" s="7" t="s">
        <v>4</v>
      </c>
      <c r="J8" t="s">
        <v>51</v>
      </c>
      <c r="K8" s="2">
        <v>0.50900000000000001</v>
      </c>
    </row>
    <row r="9" spans="1:16">
      <c r="B9" s="7" t="s">
        <v>5</v>
      </c>
      <c r="C9" s="5" t="s">
        <v>52</v>
      </c>
      <c r="D9" s="2">
        <v>2.1419999999999999</v>
      </c>
      <c r="I9" s="7" t="s">
        <v>5</v>
      </c>
      <c r="J9" t="s">
        <v>53</v>
      </c>
      <c r="K9" s="2">
        <v>0.4</v>
      </c>
    </row>
    <row r="10" spans="1:16">
      <c r="B10" s="8"/>
      <c r="I10" s="8"/>
    </row>
    <row r="11" spans="1:16">
      <c r="A11" s="3" t="s">
        <v>0</v>
      </c>
      <c r="B11" s="7" t="s">
        <v>3</v>
      </c>
      <c r="C11" s="5" t="s">
        <v>48</v>
      </c>
      <c r="D11" s="2">
        <v>4.4669999999999996</v>
      </c>
      <c r="E11" s="2">
        <f>D11-D15</f>
        <v>4.0059999999999993</v>
      </c>
      <c r="F11" s="2">
        <f>E11/E11</f>
        <v>1</v>
      </c>
      <c r="H11" s="3" t="s">
        <v>0</v>
      </c>
      <c r="I11" s="7" t="s">
        <v>3</v>
      </c>
      <c r="J11" t="s">
        <v>54</v>
      </c>
      <c r="K11" s="2">
        <v>12.145</v>
      </c>
      <c r="L11" s="2">
        <f>K11-K15</f>
        <v>11.818</v>
      </c>
      <c r="M11" s="2">
        <f>L11/L11</f>
        <v>1</v>
      </c>
    </row>
    <row r="12" spans="1:16">
      <c r="B12" s="7" t="s">
        <v>4</v>
      </c>
      <c r="C12" s="5" t="s">
        <v>50</v>
      </c>
      <c r="D12" s="2">
        <v>7.1219999999999999</v>
      </c>
      <c r="E12" s="2">
        <f>D12-D16</f>
        <v>6.18</v>
      </c>
      <c r="F12" s="2">
        <f>E12/E11</f>
        <v>1.5426859710434351</v>
      </c>
      <c r="I12" s="7" t="s">
        <v>4</v>
      </c>
      <c r="J12" t="s">
        <v>55</v>
      </c>
      <c r="K12" s="2">
        <v>4.71</v>
      </c>
      <c r="L12" s="2">
        <f>K12-K16</f>
        <v>4.4000000000000004</v>
      </c>
      <c r="M12" s="2">
        <f>L12/L11</f>
        <v>0.37231342020646474</v>
      </c>
    </row>
    <row r="13" spans="1:16">
      <c r="B13" s="7" t="s">
        <v>5</v>
      </c>
      <c r="C13" s="5" t="s">
        <v>52</v>
      </c>
      <c r="D13" s="2">
        <v>3.2669999999999999</v>
      </c>
      <c r="E13" s="2">
        <f>D13-D17</f>
        <v>2.266</v>
      </c>
      <c r="F13" s="2">
        <f>E13/E11</f>
        <v>0.56565152271592622</v>
      </c>
      <c r="I13" s="7" t="s">
        <v>5</v>
      </c>
      <c r="J13" t="s">
        <v>56</v>
      </c>
      <c r="K13" s="2">
        <v>1.635</v>
      </c>
      <c r="L13" s="2">
        <f>K13-K17</f>
        <v>1.2989999999999999</v>
      </c>
      <c r="M13" s="2">
        <f>L13/L11</f>
        <v>0.10991707564731765</v>
      </c>
    </row>
    <row r="14" spans="1:16">
      <c r="B14" s="8"/>
      <c r="I14" s="8"/>
    </row>
    <row r="15" spans="1:16">
      <c r="A15" s="3" t="s">
        <v>37</v>
      </c>
      <c r="B15" s="7" t="s">
        <v>3</v>
      </c>
      <c r="C15" s="5" t="s">
        <v>48</v>
      </c>
      <c r="D15" s="2">
        <v>0.46100000000000002</v>
      </c>
      <c r="H15" s="3" t="s">
        <v>37</v>
      </c>
      <c r="I15" s="7" t="s">
        <v>3</v>
      </c>
      <c r="J15" t="s">
        <v>54</v>
      </c>
      <c r="K15" s="2">
        <v>0.32700000000000001</v>
      </c>
    </row>
    <row r="16" spans="1:16">
      <c r="B16" s="7" t="s">
        <v>4</v>
      </c>
      <c r="C16" s="5" t="s">
        <v>50</v>
      </c>
      <c r="D16" s="2">
        <v>0.94199999999999995</v>
      </c>
      <c r="I16" s="7" t="s">
        <v>4</v>
      </c>
      <c r="J16" t="s">
        <v>55</v>
      </c>
      <c r="K16" s="2">
        <v>0.31</v>
      </c>
    </row>
    <row r="17" spans="1:13">
      <c r="B17" s="7" t="s">
        <v>5</v>
      </c>
      <c r="C17" s="5" t="s">
        <v>52</v>
      </c>
      <c r="D17" s="2">
        <v>1.0009999999999999</v>
      </c>
      <c r="I17" s="7" t="s">
        <v>5</v>
      </c>
      <c r="J17" t="s">
        <v>56</v>
      </c>
      <c r="K17" s="2">
        <v>0.33600000000000002</v>
      </c>
    </row>
    <row r="18" spans="1:13">
      <c r="B18" s="8"/>
      <c r="I18" s="8"/>
    </row>
    <row r="19" spans="1:13">
      <c r="A19" s="3" t="s">
        <v>0</v>
      </c>
      <c r="B19" s="7" t="s">
        <v>3</v>
      </c>
      <c r="C19" s="5" t="s">
        <v>57</v>
      </c>
      <c r="D19" s="2">
        <v>5.9119999999999999</v>
      </c>
      <c r="E19" s="2">
        <f>D19-D23</f>
        <v>5.4059999999999997</v>
      </c>
      <c r="F19" s="2">
        <f>E19/E19</f>
        <v>1</v>
      </c>
      <c r="H19" s="3" t="s">
        <v>0</v>
      </c>
      <c r="I19" s="7" t="s">
        <v>3</v>
      </c>
      <c r="J19" t="s">
        <v>78</v>
      </c>
      <c r="K19" s="2">
        <v>10.535</v>
      </c>
      <c r="L19" s="2">
        <f>K19-K23</f>
        <v>10.106999999999999</v>
      </c>
      <c r="M19" s="2">
        <f>L19/L19</f>
        <v>1</v>
      </c>
    </row>
    <row r="20" spans="1:13">
      <c r="B20" s="7" t="s">
        <v>4</v>
      </c>
      <c r="C20" s="5" t="s">
        <v>58</v>
      </c>
      <c r="D20" s="2">
        <v>9.3469999999999995</v>
      </c>
      <c r="E20" s="2">
        <f>D20-D24</f>
        <v>7.532</v>
      </c>
      <c r="F20" s="2">
        <f>E20/E19</f>
        <v>1.3932667406585277</v>
      </c>
      <c r="I20" s="7" t="s">
        <v>4</v>
      </c>
      <c r="J20" t="s">
        <v>79</v>
      </c>
      <c r="K20" s="2">
        <v>8.3520000000000003</v>
      </c>
      <c r="L20" s="2">
        <f>K20-K24</f>
        <v>7.6560000000000006</v>
      </c>
      <c r="M20" s="2">
        <f>L20/L19</f>
        <v>0.75749480558029103</v>
      </c>
    </row>
    <row r="21" spans="1:13">
      <c r="B21" s="7" t="s">
        <v>5</v>
      </c>
      <c r="C21" s="5" t="s">
        <v>59</v>
      </c>
      <c r="D21" s="2">
        <v>5.8280000000000003</v>
      </c>
      <c r="E21" s="2">
        <f>D21-D25</f>
        <v>3.3120000000000003</v>
      </c>
      <c r="F21" s="2">
        <f>E21/E19</f>
        <v>0.61265260821309664</v>
      </c>
      <c r="I21" s="7" t="s">
        <v>5</v>
      </c>
      <c r="J21" t="s">
        <v>80</v>
      </c>
      <c r="K21" s="2">
        <v>2.573</v>
      </c>
      <c r="L21" s="2">
        <f>K21-K25</f>
        <v>1.91</v>
      </c>
      <c r="M21" s="2">
        <f>L21/L19</f>
        <v>0.18897793608390226</v>
      </c>
    </row>
    <row r="22" spans="1:13">
      <c r="B22" s="8"/>
      <c r="I22" s="8"/>
    </row>
    <row r="23" spans="1:13">
      <c r="A23" s="3" t="s">
        <v>37</v>
      </c>
      <c r="B23" s="7" t="s">
        <v>3</v>
      </c>
      <c r="C23" s="5" t="s">
        <v>57</v>
      </c>
      <c r="D23" s="2">
        <v>0.50600000000000001</v>
      </c>
      <c r="H23" s="3" t="s">
        <v>37</v>
      </c>
      <c r="I23" s="7" t="s">
        <v>3</v>
      </c>
      <c r="J23" t="s">
        <v>78</v>
      </c>
      <c r="K23" s="2">
        <v>0.42799999999999999</v>
      </c>
    </row>
    <row r="24" spans="1:13">
      <c r="B24" s="7" t="s">
        <v>4</v>
      </c>
      <c r="C24" s="5" t="s">
        <v>58</v>
      </c>
      <c r="D24" s="2">
        <v>1.8149999999999999</v>
      </c>
      <c r="I24" s="7" t="s">
        <v>4</v>
      </c>
      <c r="J24" t="s">
        <v>79</v>
      </c>
      <c r="K24" s="2">
        <v>0.69599999999999995</v>
      </c>
    </row>
    <row r="25" spans="1:13">
      <c r="B25" s="7" t="s">
        <v>5</v>
      </c>
      <c r="C25" s="5" t="s">
        <v>59</v>
      </c>
      <c r="D25" s="2">
        <v>2.516</v>
      </c>
      <c r="I25" s="7" t="s">
        <v>5</v>
      </c>
      <c r="J25" t="s">
        <v>80</v>
      </c>
      <c r="K25" s="2">
        <v>0.66300000000000003</v>
      </c>
    </row>
    <row r="27" spans="1:13">
      <c r="A27" s="3" t="s">
        <v>0</v>
      </c>
      <c r="B27" s="7" t="s">
        <v>3</v>
      </c>
      <c r="C27" s="5" t="s">
        <v>57</v>
      </c>
      <c r="D27" s="2">
        <v>6.0270000000000001</v>
      </c>
      <c r="E27" s="2">
        <f>D27-D31</f>
        <v>5.4960000000000004</v>
      </c>
      <c r="F27" s="2">
        <f>E27/E27</f>
        <v>1</v>
      </c>
      <c r="H27" s="3" t="s">
        <v>0</v>
      </c>
      <c r="I27" s="7" t="s">
        <v>3</v>
      </c>
      <c r="J27" t="s">
        <v>66</v>
      </c>
      <c r="K27" s="2">
        <v>7.0620000000000003</v>
      </c>
      <c r="L27" s="2">
        <f>K27-K31</f>
        <v>6.6260000000000003</v>
      </c>
      <c r="M27" s="2">
        <f>L27/L27</f>
        <v>1</v>
      </c>
    </row>
    <row r="28" spans="1:13">
      <c r="B28" s="7" t="s">
        <v>4</v>
      </c>
      <c r="C28" s="5" t="s">
        <v>58</v>
      </c>
      <c r="D28" s="2">
        <v>11.999000000000001</v>
      </c>
      <c r="E28" s="2">
        <f>D28-D32</f>
        <v>9.6180000000000003</v>
      </c>
      <c r="F28" s="2">
        <f>E28/E27</f>
        <v>1.75</v>
      </c>
      <c r="I28" s="7" t="s">
        <v>4</v>
      </c>
      <c r="J28" t="s">
        <v>67</v>
      </c>
      <c r="K28" s="2">
        <v>5.3310000000000004</v>
      </c>
      <c r="L28" s="2">
        <f>K28-K32</f>
        <v>4.431</v>
      </c>
      <c r="M28" s="2">
        <f>L28/L27</f>
        <v>0.66872924841533354</v>
      </c>
    </row>
    <row r="29" spans="1:13">
      <c r="B29" s="7" t="s">
        <v>5</v>
      </c>
      <c r="C29" s="5" t="s">
        <v>59</v>
      </c>
      <c r="D29" s="2">
        <v>3.1219999999999999</v>
      </c>
      <c r="E29" s="2">
        <f>D29-D33</f>
        <v>1.1589999999999998</v>
      </c>
      <c r="F29" s="2">
        <f>E29/E27</f>
        <v>0.21088064046579325</v>
      </c>
      <c r="I29" s="7" t="s">
        <v>5</v>
      </c>
      <c r="J29" t="s">
        <v>68</v>
      </c>
      <c r="K29" s="2">
        <v>2.4510000000000001</v>
      </c>
      <c r="L29" s="2">
        <f>K29-K33</f>
        <v>1.8810000000000002</v>
      </c>
      <c r="M29" s="2">
        <f>L29/L27</f>
        <v>0.28388167823724725</v>
      </c>
    </row>
    <row r="30" spans="1:13">
      <c r="B30" s="8"/>
      <c r="I30" s="8"/>
    </row>
    <row r="31" spans="1:13">
      <c r="A31" s="3" t="s">
        <v>37</v>
      </c>
      <c r="B31" s="7" t="s">
        <v>3</v>
      </c>
      <c r="C31" s="5" t="s">
        <v>57</v>
      </c>
      <c r="D31" s="2">
        <v>0.53100000000000003</v>
      </c>
      <c r="H31" s="3" t="s">
        <v>37</v>
      </c>
      <c r="I31" s="7" t="s">
        <v>3</v>
      </c>
      <c r="J31" t="s">
        <v>66</v>
      </c>
      <c r="K31" s="2">
        <v>0.436</v>
      </c>
    </row>
    <row r="32" spans="1:13">
      <c r="B32" s="7" t="s">
        <v>4</v>
      </c>
      <c r="C32" s="5" t="s">
        <v>58</v>
      </c>
      <c r="D32" s="2">
        <v>2.3809999999999998</v>
      </c>
      <c r="I32" s="7" t="s">
        <v>4</v>
      </c>
      <c r="J32" t="s">
        <v>67</v>
      </c>
      <c r="K32" s="2">
        <v>0.9</v>
      </c>
    </row>
    <row r="33" spans="1:13">
      <c r="B33" s="7" t="s">
        <v>5</v>
      </c>
      <c r="C33" s="5" t="s">
        <v>59</v>
      </c>
      <c r="D33" s="2">
        <v>1.9630000000000001</v>
      </c>
      <c r="I33" s="7" t="s">
        <v>5</v>
      </c>
      <c r="J33" t="s">
        <v>68</v>
      </c>
      <c r="K33" s="2">
        <v>0.56999999999999995</v>
      </c>
    </row>
    <row r="34" spans="1:13">
      <c r="B34" s="8"/>
      <c r="I34" s="8"/>
    </row>
    <row r="35" spans="1:13">
      <c r="A35" s="3" t="s">
        <v>0</v>
      </c>
      <c r="B35" s="7" t="s">
        <v>3</v>
      </c>
      <c r="C35" s="5" t="s">
        <v>81</v>
      </c>
      <c r="D35" s="2">
        <v>4.9480000000000004</v>
      </c>
      <c r="E35" s="2">
        <f>D35-D39</f>
        <v>4.1370000000000005</v>
      </c>
      <c r="F35" s="2">
        <f>E35/E35</f>
        <v>1</v>
      </c>
      <c r="H35" s="3" t="s">
        <v>0</v>
      </c>
      <c r="I35" s="7" t="s">
        <v>3</v>
      </c>
      <c r="J35" t="s">
        <v>73</v>
      </c>
      <c r="K35" s="2">
        <v>8.0960000000000001</v>
      </c>
      <c r="L35" s="2">
        <f>K35-K39</f>
        <v>7.6580000000000004</v>
      </c>
      <c r="M35" s="2">
        <f>L35/L35</f>
        <v>1</v>
      </c>
    </row>
    <row r="36" spans="1:13">
      <c r="B36" s="7" t="s">
        <v>4</v>
      </c>
      <c r="C36" s="5" t="s">
        <v>82</v>
      </c>
      <c r="D36" s="2">
        <v>9.1069999999999993</v>
      </c>
      <c r="E36" s="2">
        <f>D36-D40</f>
        <v>7.1729999999999992</v>
      </c>
      <c r="F36" s="2">
        <f>E36/E35</f>
        <v>1.7338651196519212</v>
      </c>
      <c r="I36" s="7" t="s">
        <v>4</v>
      </c>
      <c r="J36" t="s">
        <v>75</v>
      </c>
      <c r="K36" s="2">
        <v>7.69</v>
      </c>
      <c r="L36" s="2">
        <f>K36-K40</f>
        <v>7.0180000000000007</v>
      </c>
      <c r="M36" s="2">
        <f>L36/L35</f>
        <v>0.91642726560459653</v>
      </c>
    </row>
    <row r="37" spans="1:13">
      <c r="B37" s="7" t="s">
        <v>5</v>
      </c>
      <c r="C37" s="5" t="s">
        <v>83</v>
      </c>
      <c r="D37" s="2">
        <v>7.7030000000000003</v>
      </c>
      <c r="E37" s="2">
        <f>D37-D41</f>
        <v>3.4090000000000007</v>
      </c>
      <c r="F37" s="2">
        <f>E37/E35</f>
        <v>0.82402707275803733</v>
      </c>
      <c r="I37" s="7" t="s">
        <v>5</v>
      </c>
      <c r="J37" t="s">
        <v>77</v>
      </c>
      <c r="K37" s="2">
        <v>2.6070000000000002</v>
      </c>
      <c r="L37" s="2">
        <f>K37-K41</f>
        <v>1.8510000000000002</v>
      </c>
      <c r="M37" s="2">
        <f>L37/L35</f>
        <v>0.24170801775920608</v>
      </c>
    </row>
    <row r="38" spans="1:13">
      <c r="B38" s="8"/>
      <c r="I38" s="8"/>
    </row>
    <row r="39" spans="1:13">
      <c r="A39" s="3" t="s">
        <v>37</v>
      </c>
      <c r="B39" s="7" t="s">
        <v>3</v>
      </c>
      <c r="C39" s="5" t="s">
        <v>81</v>
      </c>
      <c r="D39" s="2">
        <v>0.81100000000000005</v>
      </c>
      <c r="H39" s="3" t="s">
        <v>37</v>
      </c>
      <c r="I39" s="7" t="s">
        <v>3</v>
      </c>
      <c r="J39" t="s">
        <v>73</v>
      </c>
      <c r="K39" s="2">
        <v>0.438</v>
      </c>
    </row>
    <row r="40" spans="1:13">
      <c r="B40" s="7" t="s">
        <v>4</v>
      </c>
      <c r="C40" s="5" t="s">
        <v>82</v>
      </c>
      <c r="D40" s="2">
        <v>1.9339999999999999</v>
      </c>
      <c r="I40" s="7" t="s">
        <v>4</v>
      </c>
      <c r="J40" t="s">
        <v>75</v>
      </c>
      <c r="K40" s="2">
        <v>0.67200000000000004</v>
      </c>
    </row>
    <row r="41" spans="1:13">
      <c r="B41" s="7" t="s">
        <v>5</v>
      </c>
      <c r="C41" s="5" t="s">
        <v>83</v>
      </c>
      <c r="D41" s="2">
        <v>4.2939999999999996</v>
      </c>
      <c r="I41" s="7" t="s">
        <v>5</v>
      </c>
      <c r="J41" t="s">
        <v>77</v>
      </c>
      <c r="K41" s="2">
        <v>0.75600000000000001</v>
      </c>
    </row>
    <row r="42" spans="1:13">
      <c r="B42" s="8"/>
      <c r="I42" s="8"/>
    </row>
    <row r="43" spans="1:13">
      <c r="A43" s="3" t="s">
        <v>0</v>
      </c>
      <c r="B43" s="7" t="s">
        <v>3</v>
      </c>
      <c r="C43" s="5" t="s">
        <v>84</v>
      </c>
      <c r="D43" s="2">
        <v>5.3540000000000001</v>
      </c>
      <c r="E43" s="2">
        <f>D43-D47</f>
        <v>4.8440000000000003</v>
      </c>
      <c r="F43" s="2">
        <f>E43/E43</f>
        <v>1</v>
      </c>
      <c r="H43" s="3" t="s">
        <v>0</v>
      </c>
      <c r="I43" s="7" t="s">
        <v>3</v>
      </c>
      <c r="J43" t="s">
        <v>60</v>
      </c>
      <c r="K43" s="2">
        <v>10.131</v>
      </c>
      <c r="L43" s="2">
        <f>K43-K47</f>
        <v>9.6880000000000006</v>
      </c>
      <c r="M43" s="2">
        <f>L43/L43</f>
        <v>1</v>
      </c>
    </row>
    <row r="44" spans="1:13">
      <c r="B44" s="7" t="s">
        <v>4</v>
      </c>
      <c r="C44" s="5" t="s">
        <v>85</v>
      </c>
      <c r="D44" s="2">
        <v>6.1390000000000002</v>
      </c>
      <c r="E44" s="2">
        <f>D44-D48</f>
        <v>5.0020000000000007</v>
      </c>
      <c r="F44" s="2">
        <f>E44/E43</f>
        <v>1.0326176713459951</v>
      </c>
      <c r="I44" s="7" t="s">
        <v>4</v>
      </c>
      <c r="J44" t="s">
        <v>61</v>
      </c>
      <c r="K44" s="2">
        <v>6.5220000000000002</v>
      </c>
      <c r="L44" s="2">
        <f>K44-K48</f>
        <v>5.8559999999999999</v>
      </c>
      <c r="M44" s="2">
        <f>L44/L43</f>
        <v>0.60445912469033847</v>
      </c>
    </row>
    <row r="45" spans="1:13">
      <c r="B45" s="7" t="s">
        <v>5</v>
      </c>
      <c r="C45" s="5" t="s">
        <v>86</v>
      </c>
      <c r="D45" s="2">
        <v>3.2839999999999998</v>
      </c>
      <c r="E45" s="2">
        <f>D45-D49</f>
        <v>1.3079999999999998</v>
      </c>
      <c r="F45" s="2">
        <f>E45/E43</f>
        <v>0.27002477291494625</v>
      </c>
      <c r="I45" s="7" t="s">
        <v>5</v>
      </c>
      <c r="J45" t="s">
        <v>62</v>
      </c>
      <c r="K45" s="2">
        <v>3.319</v>
      </c>
      <c r="L45" s="2">
        <f>K45-K49</f>
        <v>2.641</v>
      </c>
      <c r="M45" s="2">
        <f>L45/L43</f>
        <v>0.27260528488852187</v>
      </c>
    </row>
    <row r="46" spans="1:13">
      <c r="B46" s="8"/>
      <c r="I46" s="8"/>
    </row>
    <row r="47" spans="1:13">
      <c r="A47" s="3" t="s">
        <v>37</v>
      </c>
      <c r="B47" s="7" t="s">
        <v>3</v>
      </c>
      <c r="C47" s="5" t="s">
        <v>84</v>
      </c>
      <c r="D47" s="2">
        <v>0.51</v>
      </c>
      <c r="H47" s="3" t="s">
        <v>37</v>
      </c>
      <c r="I47" s="7" t="s">
        <v>3</v>
      </c>
      <c r="J47" t="s">
        <v>60</v>
      </c>
      <c r="K47" s="2">
        <v>0.443</v>
      </c>
    </row>
    <row r="48" spans="1:13">
      <c r="B48" s="7" t="s">
        <v>4</v>
      </c>
      <c r="C48" s="5" t="s">
        <v>85</v>
      </c>
      <c r="D48" s="2">
        <v>1.137</v>
      </c>
      <c r="I48" s="7" t="s">
        <v>4</v>
      </c>
      <c r="J48" t="s">
        <v>61</v>
      </c>
      <c r="K48" s="2">
        <v>0.66600000000000004</v>
      </c>
    </row>
    <row r="49" spans="1:30">
      <c r="B49" s="7" t="s">
        <v>5</v>
      </c>
      <c r="C49" s="5" t="s">
        <v>86</v>
      </c>
      <c r="D49" s="2">
        <v>1.976</v>
      </c>
      <c r="I49" s="7" t="s">
        <v>5</v>
      </c>
      <c r="J49" t="s">
        <v>62</v>
      </c>
      <c r="K49" s="2">
        <v>0.67800000000000005</v>
      </c>
    </row>
    <row r="50" spans="1:30">
      <c r="C50" s="6"/>
    </row>
    <row r="51" spans="1:30">
      <c r="A51" s="3" t="s">
        <v>43</v>
      </c>
      <c r="B51" s="3"/>
    </row>
    <row r="52" spans="1:30">
      <c r="A52" s="3" t="s">
        <v>47</v>
      </c>
      <c r="B52" s="3"/>
      <c r="C52" s="4" t="s">
        <v>36</v>
      </c>
      <c r="D52" s="3" t="s">
        <v>42</v>
      </c>
      <c r="E52" s="3" t="s">
        <v>1</v>
      </c>
      <c r="F52" s="3" t="s">
        <v>2</v>
      </c>
      <c r="G52" s="3" t="s">
        <v>39</v>
      </c>
      <c r="H52" s="3" t="s">
        <v>40</v>
      </c>
      <c r="I52" s="1"/>
      <c r="J52" s="1" t="s">
        <v>36</v>
      </c>
      <c r="K52" s="3" t="s">
        <v>42</v>
      </c>
      <c r="L52" s="3" t="s">
        <v>1</v>
      </c>
      <c r="M52" s="3" t="s">
        <v>2</v>
      </c>
      <c r="N52" s="3" t="s">
        <v>41</v>
      </c>
      <c r="O52" s="3" t="s">
        <v>38</v>
      </c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30">
      <c r="A53" s="3" t="s">
        <v>0</v>
      </c>
      <c r="B53" s="7" t="s">
        <v>3</v>
      </c>
      <c r="C53" s="5" t="s">
        <v>63</v>
      </c>
      <c r="D53" s="2">
        <v>9.9060000000000006</v>
      </c>
      <c r="E53" s="2">
        <f>D53-D57</f>
        <v>9.4649999999999999</v>
      </c>
      <c r="F53" s="2">
        <f>E53/E53</f>
        <v>1</v>
      </c>
      <c r="G53" s="2">
        <v>1</v>
      </c>
      <c r="H53" s="3" t="s">
        <v>0</v>
      </c>
      <c r="I53" s="7" t="s">
        <v>3</v>
      </c>
      <c r="J53" t="s">
        <v>49</v>
      </c>
      <c r="K53">
        <v>12.39</v>
      </c>
      <c r="L53">
        <f>K53-K57</f>
        <v>12.073</v>
      </c>
      <c r="M53">
        <f>L53/L53</f>
        <v>1</v>
      </c>
      <c r="N53">
        <v>1</v>
      </c>
      <c r="O53">
        <v>1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B53" s="2"/>
      <c r="AC53" s="2"/>
      <c r="AD53" s="2"/>
    </row>
    <row r="54" spans="1:30">
      <c r="B54" s="7" t="s">
        <v>4</v>
      </c>
      <c r="C54" s="5" t="s">
        <v>64</v>
      </c>
      <c r="D54" s="2">
        <v>6.9989999999999997</v>
      </c>
      <c r="E54" s="2">
        <f>D54-D58</f>
        <v>5.952</v>
      </c>
      <c r="F54" s="2">
        <f>E54/E53</f>
        <v>0.62884310618066563</v>
      </c>
      <c r="G54" s="2">
        <f>AVERAGE(F54,F62,F70,F78,F78,F86)</f>
        <v>1.0814517792763796</v>
      </c>
      <c r="I54" s="7" t="s">
        <v>4</v>
      </c>
      <c r="J54" t="s">
        <v>51</v>
      </c>
      <c r="K54">
        <v>5.9420000000000002</v>
      </c>
      <c r="L54">
        <f>K54-K58</f>
        <v>5.6970000000000001</v>
      </c>
      <c r="M54">
        <f>L54/L53</f>
        <v>0.4718794003147519</v>
      </c>
      <c r="N54">
        <f>AVERAGE(M54,M62,M70,M78,M86,M94)</f>
        <v>0.46584766518311477</v>
      </c>
      <c r="O54">
        <f>N54/G54</f>
        <v>0.43076138401179803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30">
      <c r="B55" s="7" t="s">
        <v>5</v>
      </c>
      <c r="C55" s="5" t="s">
        <v>65</v>
      </c>
      <c r="D55" s="2">
        <v>8.2850000000000001</v>
      </c>
      <c r="E55" s="2">
        <f>D55-D59</f>
        <v>3.6320000000000006</v>
      </c>
      <c r="F55" s="2">
        <f>E55/E53</f>
        <v>0.38372952984680408</v>
      </c>
      <c r="G55" s="2">
        <f>AVERAGE(F55,F63,F71,F79,F79,F87)</f>
        <v>0.39235291554978152</v>
      </c>
      <c r="I55" s="7" t="s">
        <v>5</v>
      </c>
      <c r="J55" t="s">
        <v>53</v>
      </c>
      <c r="K55">
        <v>5.1849999999999996</v>
      </c>
      <c r="L55">
        <f>K55-K59</f>
        <v>4.4799999999999995</v>
      </c>
      <c r="M55">
        <f>L55/L53</f>
        <v>0.37107595460945908</v>
      </c>
      <c r="N55">
        <f>AVERAGE(M55,M63,M71,M79,M87,M95)</f>
        <v>0.15558576467293453</v>
      </c>
      <c r="O55">
        <f>N55/G55</f>
        <v>0.39654545310290651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30">
      <c r="B56" s="8"/>
      <c r="I56" s="8"/>
      <c r="K56"/>
      <c r="L56"/>
      <c r="M56"/>
      <c r="N56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30">
      <c r="A57" s="3" t="s">
        <v>37</v>
      </c>
      <c r="B57" s="7" t="s">
        <v>3</v>
      </c>
      <c r="C57" s="5" t="s">
        <v>63</v>
      </c>
      <c r="D57" s="2">
        <v>0.441</v>
      </c>
      <c r="H57" s="3" t="s">
        <v>37</v>
      </c>
      <c r="I57" s="7" t="s">
        <v>3</v>
      </c>
      <c r="J57" t="s">
        <v>49</v>
      </c>
      <c r="K57">
        <v>0.317</v>
      </c>
      <c r="L57"/>
      <c r="M57"/>
      <c r="N57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30">
      <c r="B58" s="7" t="s">
        <v>4</v>
      </c>
      <c r="C58" s="5" t="s">
        <v>64</v>
      </c>
      <c r="D58" s="2">
        <v>1.0469999999999999</v>
      </c>
      <c r="I58" s="7" t="s">
        <v>4</v>
      </c>
      <c r="J58" t="s">
        <v>51</v>
      </c>
      <c r="K58">
        <v>0.245</v>
      </c>
      <c r="L58"/>
      <c r="M58"/>
      <c r="N58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30">
      <c r="B59" s="7" t="s">
        <v>5</v>
      </c>
      <c r="C59" s="5" t="s">
        <v>65</v>
      </c>
      <c r="D59" s="2">
        <v>4.6529999999999996</v>
      </c>
      <c r="I59" s="7" t="s">
        <v>5</v>
      </c>
      <c r="J59" t="s">
        <v>53</v>
      </c>
      <c r="K59">
        <v>0.70499999999999996</v>
      </c>
      <c r="L59"/>
      <c r="M59"/>
      <c r="N59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30">
      <c r="B60" s="8"/>
      <c r="I60" s="8"/>
      <c r="K60"/>
      <c r="L60"/>
      <c r="M60"/>
      <c r="N60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30">
      <c r="A61" s="3" t="s">
        <v>0</v>
      </c>
      <c r="B61" s="7" t="s">
        <v>3</v>
      </c>
      <c r="C61" s="5" t="s">
        <v>63</v>
      </c>
      <c r="D61" s="2">
        <v>5.3810000000000002</v>
      </c>
      <c r="E61" s="2">
        <f>D61-D65</f>
        <v>4.9320000000000004</v>
      </c>
      <c r="F61" s="2">
        <f>E61/E61</f>
        <v>1</v>
      </c>
      <c r="H61" s="3" t="s">
        <v>0</v>
      </c>
      <c r="I61" s="7" t="s">
        <v>3</v>
      </c>
      <c r="J61" t="s">
        <v>66</v>
      </c>
      <c r="K61">
        <v>12.535</v>
      </c>
      <c r="L61">
        <f>K61-K65</f>
        <v>12.115</v>
      </c>
      <c r="M61">
        <f>L61/L61</f>
        <v>1</v>
      </c>
      <c r="N6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30">
      <c r="B62" s="7" t="s">
        <v>4</v>
      </c>
      <c r="C62" s="5" t="s">
        <v>64</v>
      </c>
      <c r="D62" s="2">
        <v>6.5750000000000002</v>
      </c>
      <c r="E62" s="2">
        <f>D62-D66</f>
        <v>5.6390000000000002</v>
      </c>
      <c r="F62" s="2">
        <f>E62/E61</f>
        <v>1.1433495539334955</v>
      </c>
      <c r="I62" s="7" t="s">
        <v>4</v>
      </c>
      <c r="J62" t="s">
        <v>67</v>
      </c>
      <c r="K62">
        <v>7.0220000000000002</v>
      </c>
      <c r="L62">
        <f>K62-K66</f>
        <v>6.5040000000000004</v>
      </c>
      <c r="M62">
        <f>L62/L61</f>
        <v>0.5368551382583574</v>
      </c>
      <c r="N6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30">
      <c r="B63" s="7" t="s">
        <v>5</v>
      </c>
      <c r="C63" s="5" t="s">
        <v>65</v>
      </c>
      <c r="D63" s="2">
        <v>8.3480000000000008</v>
      </c>
      <c r="E63" s="2">
        <f>D63-D67</f>
        <v>5.5890000000000004</v>
      </c>
      <c r="F63" s="2">
        <f>E63/E61</f>
        <v>1.1332116788321167</v>
      </c>
      <c r="I63" s="7" t="s">
        <v>5</v>
      </c>
      <c r="J63" t="s">
        <v>68</v>
      </c>
      <c r="K63">
        <v>4.3090000000000002</v>
      </c>
      <c r="L63">
        <f>K63-K67</f>
        <v>1.282</v>
      </c>
      <c r="M63">
        <f>L63/L61</f>
        <v>0.10581923235658275</v>
      </c>
      <c r="N63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30">
      <c r="B64" s="8"/>
      <c r="I64" s="8"/>
      <c r="K64"/>
      <c r="L64"/>
      <c r="M64"/>
      <c r="N6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3" t="s">
        <v>37</v>
      </c>
      <c r="B65" s="7" t="s">
        <v>3</v>
      </c>
      <c r="C65" s="5" t="s">
        <v>63</v>
      </c>
      <c r="D65" s="2">
        <v>0.44900000000000001</v>
      </c>
      <c r="H65" s="3" t="s">
        <v>37</v>
      </c>
      <c r="I65" s="7" t="s">
        <v>3</v>
      </c>
      <c r="J65" t="s">
        <v>66</v>
      </c>
      <c r="K65">
        <v>0.42</v>
      </c>
      <c r="L65"/>
      <c r="M65"/>
      <c r="N65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B66" s="7" t="s">
        <v>4</v>
      </c>
      <c r="C66" s="5" t="s">
        <v>64</v>
      </c>
      <c r="D66" s="2">
        <v>0.93600000000000005</v>
      </c>
      <c r="I66" s="7" t="s">
        <v>4</v>
      </c>
      <c r="J66" t="s">
        <v>67</v>
      </c>
      <c r="K66">
        <v>0.51800000000000002</v>
      </c>
      <c r="L66"/>
      <c r="M66"/>
      <c r="N66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B67" s="7" t="s">
        <v>5</v>
      </c>
      <c r="C67" s="5" t="s">
        <v>65</v>
      </c>
      <c r="D67" s="2">
        <v>2.7589999999999999</v>
      </c>
      <c r="I67" s="7" t="s">
        <v>5</v>
      </c>
      <c r="J67" t="s">
        <v>68</v>
      </c>
      <c r="K67">
        <v>3.0270000000000001</v>
      </c>
      <c r="L67"/>
      <c r="M67"/>
      <c r="N67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B68" s="8"/>
      <c r="I68" s="8"/>
      <c r="K68"/>
      <c r="L68"/>
      <c r="M68"/>
      <c r="N68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3" t="s">
        <v>0</v>
      </c>
      <c r="B69" s="7" t="s">
        <v>3</v>
      </c>
      <c r="C69" s="5" t="s">
        <v>69</v>
      </c>
      <c r="D69" s="2">
        <v>8.125</v>
      </c>
      <c r="E69" s="2">
        <f>D69-D73</f>
        <v>7.923</v>
      </c>
      <c r="F69" s="2">
        <f>E69/E69</f>
        <v>1</v>
      </c>
      <c r="H69" s="3" t="s">
        <v>0</v>
      </c>
      <c r="I69" s="7" t="s">
        <v>3</v>
      </c>
      <c r="J69" t="s">
        <v>60</v>
      </c>
      <c r="K69">
        <v>7.8250000000000002</v>
      </c>
      <c r="L69">
        <f>K69-K73</f>
        <v>7.4220000000000006</v>
      </c>
      <c r="M69">
        <f>L69/L69</f>
        <v>1</v>
      </c>
      <c r="N69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B70" s="7" t="s">
        <v>4</v>
      </c>
      <c r="C70" s="5" t="s">
        <v>70</v>
      </c>
      <c r="D70" s="2">
        <v>6.415</v>
      </c>
      <c r="E70" s="2">
        <f>D70-D74</f>
        <v>6.2889999999999997</v>
      </c>
      <c r="F70" s="2">
        <f>E70/E69</f>
        <v>0.79376498800959228</v>
      </c>
      <c r="I70" s="7" t="s">
        <v>4</v>
      </c>
      <c r="J70" t="s">
        <v>61</v>
      </c>
      <c r="K70">
        <v>6.3239999999999998</v>
      </c>
      <c r="L70">
        <f>K70-K74</f>
        <v>5.4279999999999999</v>
      </c>
      <c r="M70">
        <f>L70/L69</f>
        <v>0.73133926165454044</v>
      </c>
      <c r="N70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B71" s="7" t="s">
        <v>5</v>
      </c>
      <c r="C71" s="5" t="s">
        <v>71</v>
      </c>
      <c r="D71" s="2">
        <v>3.944</v>
      </c>
      <c r="E71" s="2">
        <f>D71-D75</f>
        <v>3.6349999999999998</v>
      </c>
      <c r="F71" s="2">
        <f>E71/E69</f>
        <v>0.45879086204720432</v>
      </c>
      <c r="I71" s="7" t="s">
        <v>5</v>
      </c>
      <c r="J71" t="s">
        <v>62</v>
      </c>
      <c r="K71">
        <v>3.7330000000000001</v>
      </c>
      <c r="L71">
        <f>K71-K75</f>
        <v>1.585</v>
      </c>
      <c r="M71">
        <f>L71/L69</f>
        <v>0.21355429803287521</v>
      </c>
      <c r="N7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B72" s="8"/>
      <c r="I72" s="8"/>
      <c r="K72"/>
      <c r="L72"/>
      <c r="M72"/>
      <c r="N7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3" t="s">
        <v>37</v>
      </c>
      <c r="B73" s="7" t="s">
        <v>3</v>
      </c>
      <c r="C73" s="5" t="s">
        <v>69</v>
      </c>
      <c r="D73" s="2">
        <v>0.20200000000000001</v>
      </c>
      <c r="H73" s="3" t="s">
        <v>37</v>
      </c>
      <c r="I73" s="7" t="s">
        <v>3</v>
      </c>
      <c r="J73" t="s">
        <v>60</v>
      </c>
      <c r="K73">
        <v>0.40300000000000002</v>
      </c>
      <c r="L73"/>
      <c r="M73"/>
      <c r="N73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B74" s="7" t="s">
        <v>4</v>
      </c>
      <c r="C74" s="5" t="s">
        <v>70</v>
      </c>
      <c r="D74" s="2">
        <v>0.126</v>
      </c>
      <c r="I74" s="7" t="s">
        <v>4</v>
      </c>
      <c r="J74" t="s">
        <v>61</v>
      </c>
      <c r="K74">
        <v>0.89600000000000002</v>
      </c>
      <c r="L74"/>
      <c r="M74"/>
      <c r="N7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B75" s="7" t="s">
        <v>5</v>
      </c>
      <c r="C75" s="5" t="s">
        <v>71</v>
      </c>
      <c r="D75" s="2">
        <v>0.309</v>
      </c>
      <c r="I75" s="7" t="s">
        <v>5</v>
      </c>
      <c r="J75" t="s">
        <v>62</v>
      </c>
      <c r="K75">
        <v>2.1480000000000001</v>
      </c>
      <c r="L75"/>
      <c r="M75"/>
      <c r="N75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K76"/>
      <c r="L76"/>
      <c r="M76"/>
      <c r="N76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3" t="s">
        <v>0</v>
      </c>
      <c r="B77" s="7" t="s">
        <v>3</v>
      </c>
      <c r="C77" s="5" t="s">
        <v>69</v>
      </c>
      <c r="D77" s="2">
        <v>6.157</v>
      </c>
      <c r="E77" s="2">
        <f>D77-D81</f>
        <v>5.8819999999999997</v>
      </c>
      <c r="F77" s="2">
        <f>E77/E77</f>
        <v>1</v>
      </c>
      <c r="H77" s="3" t="s">
        <v>0</v>
      </c>
      <c r="I77" s="7" t="s">
        <v>3</v>
      </c>
      <c r="J77" t="s">
        <v>54</v>
      </c>
      <c r="K77">
        <v>15.663</v>
      </c>
      <c r="L77">
        <f>K77-K81</f>
        <v>15.177</v>
      </c>
      <c r="M77">
        <f>L77/L77</f>
        <v>1</v>
      </c>
      <c r="N77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B78" s="7" t="s">
        <v>4</v>
      </c>
      <c r="C78" s="5" t="s">
        <v>70</v>
      </c>
      <c r="D78" s="2">
        <v>9.4009999999999998</v>
      </c>
      <c r="E78" s="2">
        <f>D78-D82</f>
        <v>9.0150000000000006</v>
      </c>
      <c r="F78" s="2">
        <f>E78/E77</f>
        <v>1.5326419585175113</v>
      </c>
      <c r="I78" s="7" t="s">
        <v>4</v>
      </c>
      <c r="J78" t="s">
        <v>55</v>
      </c>
      <c r="K78">
        <v>11.327</v>
      </c>
      <c r="L78">
        <f>K78-K82</f>
        <v>10.896000000000001</v>
      </c>
      <c r="M78">
        <f>L78/L77</f>
        <v>0.71792844435659231</v>
      </c>
      <c r="N78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B79" s="7" t="s">
        <v>5</v>
      </c>
      <c r="C79" s="5" t="s">
        <v>71</v>
      </c>
      <c r="D79" s="2">
        <v>1.85</v>
      </c>
      <c r="E79" s="2">
        <f>D79-D83</f>
        <v>0.13600000000000012</v>
      </c>
      <c r="F79" s="2">
        <f>E79/E77</f>
        <v>2.3121387283237017E-2</v>
      </c>
      <c r="I79" s="7" t="s">
        <v>5</v>
      </c>
      <c r="J79" t="s">
        <v>56</v>
      </c>
      <c r="K79">
        <v>6.923</v>
      </c>
      <c r="L79">
        <f>K79-K83</f>
        <v>2.4009999999999998</v>
      </c>
      <c r="M79">
        <f>L79/L77</f>
        <v>0.15819990775515583</v>
      </c>
      <c r="N7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B80" s="8"/>
      <c r="I80" s="8"/>
      <c r="K80"/>
      <c r="L80"/>
      <c r="M80"/>
      <c r="N80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3" t="s">
        <v>37</v>
      </c>
      <c r="B81" s="7" t="s">
        <v>3</v>
      </c>
      <c r="C81" s="5" t="s">
        <v>69</v>
      </c>
      <c r="D81" s="2">
        <v>0.27500000000000002</v>
      </c>
      <c r="H81" s="3" t="s">
        <v>37</v>
      </c>
      <c r="I81" s="7" t="s">
        <v>3</v>
      </c>
      <c r="J81" t="s">
        <v>54</v>
      </c>
      <c r="K81">
        <v>0.48599999999999999</v>
      </c>
      <c r="L81"/>
      <c r="M81"/>
      <c r="N8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B82" s="7" t="s">
        <v>4</v>
      </c>
      <c r="C82" s="5" t="s">
        <v>70</v>
      </c>
      <c r="D82" s="2">
        <v>0.38600000000000001</v>
      </c>
      <c r="I82" s="7" t="s">
        <v>4</v>
      </c>
      <c r="J82" t="s">
        <v>55</v>
      </c>
      <c r="K82">
        <v>0.43099999999999999</v>
      </c>
      <c r="L82"/>
      <c r="M82"/>
      <c r="N8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B83" s="7" t="s">
        <v>5</v>
      </c>
      <c r="C83" s="5" t="s">
        <v>71</v>
      </c>
      <c r="D83" s="2">
        <v>1.714</v>
      </c>
      <c r="I83" s="7" t="s">
        <v>5</v>
      </c>
      <c r="J83" t="s">
        <v>56</v>
      </c>
      <c r="K83">
        <v>4.5220000000000002</v>
      </c>
      <c r="L83"/>
      <c r="M83"/>
      <c r="N83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B84" s="8"/>
      <c r="I84" s="8"/>
      <c r="K84"/>
      <c r="L84"/>
      <c r="M84"/>
      <c r="N8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3" t="s">
        <v>0</v>
      </c>
      <c r="B85" s="7" t="s">
        <v>3</v>
      </c>
      <c r="C85" s="5" t="s">
        <v>72</v>
      </c>
      <c r="D85" s="2">
        <v>17.353000000000002</v>
      </c>
      <c r="E85" s="2">
        <f>D85-D89</f>
        <v>17.077000000000002</v>
      </c>
      <c r="F85" s="2">
        <f>E85/E85</f>
        <v>1</v>
      </c>
      <c r="H85" s="3" t="s">
        <v>0</v>
      </c>
      <c r="I85" s="7" t="s">
        <v>3</v>
      </c>
      <c r="J85" t="s">
        <v>73</v>
      </c>
      <c r="K85">
        <v>10.119</v>
      </c>
      <c r="L85">
        <f>K85-K89</f>
        <v>9.8490000000000002</v>
      </c>
      <c r="M85">
        <f>L85/L85</f>
        <v>1</v>
      </c>
      <c r="N85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B86" s="7" t="s">
        <v>4</v>
      </c>
      <c r="C86" s="5" t="s">
        <v>74</v>
      </c>
      <c r="D86" s="2">
        <v>14.824</v>
      </c>
      <c r="E86" s="2">
        <f>D86-D90</f>
        <v>14.643000000000001</v>
      </c>
      <c r="F86" s="2">
        <f>E86/E85</f>
        <v>0.85746911049950225</v>
      </c>
      <c r="I86" s="7" t="s">
        <v>4</v>
      </c>
      <c r="J86" t="s">
        <v>75</v>
      </c>
      <c r="K86">
        <v>1.913</v>
      </c>
      <c r="L86">
        <f>K86-K90</f>
        <v>1.708</v>
      </c>
      <c r="M86">
        <f>L86/L85</f>
        <v>0.17341862117981521</v>
      </c>
      <c r="N86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B87" s="7" t="s">
        <v>5</v>
      </c>
      <c r="C87" s="5" t="s">
        <v>76</v>
      </c>
      <c r="D87" s="2">
        <v>6.0629999999999997</v>
      </c>
      <c r="E87" s="2">
        <f>D87-D91</f>
        <v>5.6719999999999997</v>
      </c>
      <c r="F87" s="2">
        <f>E87/E85</f>
        <v>0.33214264800609</v>
      </c>
      <c r="I87" s="7" t="s">
        <v>5</v>
      </c>
      <c r="J87" t="s">
        <v>77</v>
      </c>
      <c r="K87">
        <v>0.69799999999999995</v>
      </c>
      <c r="L87">
        <f>K87-K91</f>
        <v>0.39599999999999996</v>
      </c>
      <c r="M87">
        <f>L87/L85</f>
        <v>4.0207127627170269E-2</v>
      </c>
      <c r="N87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B88" s="8"/>
      <c r="I88" s="8"/>
      <c r="K88"/>
      <c r="L88"/>
      <c r="M88"/>
      <c r="N88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3" t="s">
        <v>37</v>
      </c>
      <c r="B89" s="7" t="s">
        <v>3</v>
      </c>
      <c r="C89" s="5" t="s">
        <v>72</v>
      </c>
      <c r="D89" s="2">
        <v>0.27600000000000002</v>
      </c>
      <c r="H89" s="3" t="s">
        <v>37</v>
      </c>
      <c r="I89" s="7" t="s">
        <v>3</v>
      </c>
      <c r="J89" t="s">
        <v>73</v>
      </c>
      <c r="K89">
        <v>0.27</v>
      </c>
      <c r="L89"/>
      <c r="M89"/>
      <c r="N89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B90" s="7" t="s">
        <v>4</v>
      </c>
      <c r="C90" s="5" t="s">
        <v>74</v>
      </c>
      <c r="D90" s="2">
        <v>0.18099999999999999</v>
      </c>
      <c r="I90" s="7" t="s">
        <v>4</v>
      </c>
      <c r="J90" t="s">
        <v>75</v>
      </c>
      <c r="K90">
        <v>0.20499999999999999</v>
      </c>
      <c r="L90"/>
      <c r="M90"/>
      <c r="N90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B91" s="7" t="s">
        <v>5</v>
      </c>
      <c r="C91" s="5" t="s">
        <v>76</v>
      </c>
      <c r="D91" s="2">
        <v>0.39100000000000001</v>
      </c>
      <c r="I91" s="7" t="s">
        <v>5</v>
      </c>
      <c r="J91" t="s">
        <v>77</v>
      </c>
      <c r="K91">
        <v>0.30199999999999999</v>
      </c>
      <c r="L91"/>
      <c r="M91"/>
      <c r="N9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B92" s="8"/>
      <c r="I92" s="8"/>
      <c r="K92"/>
      <c r="L92"/>
      <c r="M92"/>
      <c r="N9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B93" s="7"/>
      <c r="H93" s="3" t="s">
        <v>0</v>
      </c>
      <c r="I93" s="7" t="s">
        <v>3</v>
      </c>
      <c r="J93" t="s">
        <v>78</v>
      </c>
      <c r="K93">
        <v>8.452</v>
      </c>
      <c r="L93">
        <f>K93-K97</f>
        <v>8.218</v>
      </c>
      <c r="M93">
        <f>L93/L93</f>
        <v>1</v>
      </c>
      <c r="N93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B94" s="7"/>
      <c r="I94" s="7" t="s">
        <v>4</v>
      </c>
      <c r="J94" t="s">
        <v>79</v>
      </c>
      <c r="K94">
        <v>1.514</v>
      </c>
      <c r="L94">
        <f>K94-K98</f>
        <v>1.345</v>
      </c>
      <c r="M94">
        <f>L94/L93</f>
        <v>0.16366512533463129</v>
      </c>
      <c r="N9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B95" s="7"/>
      <c r="I95" s="7" t="s">
        <v>5</v>
      </c>
      <c r="J95" t="s">
        <v>80</v>
      </c>
      <c r="K95">
        <v>0.55900000000000005</v>
      </c>
      <c r="L95">
        <f>K95-K99</f>
        <v>0.36700000000000005</v>
      </c>
      <c r="M95">
        <f>L95/L93</f>
        <v>4.4658067656364084E-2</v>
      </c>
      <c r="N95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B96" s="8"/>
      <c r="I96" s="8"/>
      <c r="K96"/>
      <c r="L96"/>
      <c r="M96"/>
      <c r="N96"/>
      <c r="O96"/>
    </row>
    <row r="97" spans="1:15">
      <c r="B97" s="7"/>
      <c r="H97" s="3" t="s">
        <v>37</v>
      </c>
      <c r="I97" s="7" t="s">
        <v>3</v>
      </c>
      <c r="J97" t="s">
        <v>78</v>
      </c>
      <c r="K97">
        <v>0.23400000000000001</v>
      </c>
      <c r="L97"/>
      <c r="M97"/>
      <c r="N97"/>
      <c r="O97"/>
    </row>
    <row r="98" spans="1:15">
      <c r="B98" s="7"/>
      <c r="I98" s="7" t="s">
        <v>4</v>
      </c>
      <c r="J98" t="s">
        <v>79</v>
      </c>
      <c r="K98">
        <v>0.16900000000000001</v>
      </c>
      <c r="L98"/>
      <c r="M98"/>
      <c r="N98"/>
      <c r="O98"/>
    </row>
    <row r="99" spans="1:15">
      <c r="B99" s="7"/>
      <c r="I99" s="7" t="s">
        <v>5</v>
      </c>
      <c r="J99" t="s">
        <v>80</v>
      </c>
      <c r="K99">
        <v>0.192</v>
      </c>
      <c r="L99"/>
      <c r="M99"/>
      <c r="N99"/>
      <c r="O99"/>
    </row>
    <row r="100" spans="1:15">
      <c r="K100"/>
      <c r="L100"/>
      <c r="M100"/>
      <c r="N100"/>
      <c r="O100"/>
    </row>
    <row r="101" spans="1:15">
      <c r="A101" s="3" t="s">
        <v>45</v>
      </c>
      <c r="B101" s="3"/>
    </row>
    <row r="102" spans="1:15">
      <c r="A102" s="3" t="s">
        <v>47</v>
      </c>
      <c r="B102" s="3"/>
      <c r="C102" s="4" t="s">
        <v>36</v>
      </c>
      <c r="D102" s="3" t="s">
        <v>42</v>
      </c>
      <c r="E102" s="3" t="s">
        <v>1</v>
      </c>
      <c r="F102" s="3" t="s">
        <v>2</v>
      </c>
      <c r="G102" s="3" t="s">
        <v>39</v>
      </c>
      <c r="H102" s="3" t="s">
        <v>40</v>
      </c>
      <c r="I102" s="1"/>
      <c r="J102" s="1" t="s">
        <v>36</v>
      </c>
      <c r="K102" s="3" t="s">
        <v>42</v>
      </c>
      <c r="L102" s="3" t="s">
        <v>1</v>
      </c>
      <c r="M102" s="3" t="s">
        <v>2</v>
      </c>
      <c r="N102" s="3" t="s">
        <v>41</v>
      </c>
      <c r="O102" s="3" t="s">
        <v>38</v>
      </c>
    </row>
    <row r="103" spans="1:15">
      <c r="A103" s="3" t="s">
        <v>0</v>
      </c>
      <c r="B103" s="7" t="s">
        <v>3</v>
      </c>
      <c r="C103" t="s">
        <v>6</v>
      </c>
      <c r="D103">
        <v>117.277</v>
      </c>
      <c r="E103">
        <f>D103-D107</f>
        <v>117.208</v>
      </c>
      <c r="F103">
        <f>E103/E103</f>
        <v>1</v>
      </c>
      <c r="G103">
        <v>1</v>
      </c>
      <c r="H103" s="3" t="s">
        <v>0</v>
      </c>
      <c r="I103" s="7" t="s">
        <v>3</v>
      </c>
      <c r="J103" t="s">
        <v>21</v>
      </c>
      <c r="K103">
        <v>277.81700000000001</v>
      </c>
      <c r="L103">
        <f>K103-K107</f>
        <v>277.78300000000002</v>
      </c>
      <c r="M103">
        <f>L103/L103</f>
        <v>1</v>
      </c>
      <c r="N103">
        <v>1</v>
      </c>
      <c r="O103">
        <f>N103/G103</f>
        <v>1</v>
      </c>
    </row>
    <row r="104" spans="1:15">
      <c r="B104" s="7" t="s">
        <v>4</v>
      </c>
      <c r="C104" t="s">
        <v>7</v>
      </c>
      <c r="D104">
        <v>121.547</v>
      </c>
      <c r="E104">
        <f>D104-D108</f>
        <v>82.251000000000005</v>
      </c>
      <c r="F104">
        <f>E104/E103</f>
        <v>0.70175244010647742</v>
      </c>
      <c r="G104">
        <f>AVERAGE(F104,F112,F120,F128,F136)</f>
        <v>0.74061666996161191</v>
      </c>
      <c r="I104" s="7" t="s">
        <v>4</v>
      </c>
      <c r="J104" t="s">
        <v>22</v>
      </c>
      <c r="K104">
        <v>147.16999999999999</v>
      </c>
      <c r="L104">
        <f>K104-K108</f>
        <v>142.04</v>
      </c>
      <c r="M104">
        <f>L104/L103</f>
        <v>0.51133438691352595</v>
      </c>
      <c r="N104">
        <f>AVERAGE(M104,M112,M120,M128,M136)</f>
        <v>0.37729154187497527</v>
      </c>
      <c r="O104">
        <f>N104/G104</f>
        <v>0.50942890860737888</v>
      </c>
    </row>
    <row r="105" spans="1:15">
      <c r="B105" s="7" t="s">
        <v>5</v>
      </c>
      <c r="C105" t="s">
        <v>8</v>
      </c>
      <c r="D105">
        <v>51.298999999999999</v>
      </c>
      <c r="E105">
        <f>D105-D109</f>
        <v>26.372</v>
      </c>
      <c r="F105">
        <f>E105/E103</f>
        <v>0.22500170636816599</v>
      </c>
      <c r="G105">
        <f>AVERAGE(F105,F113,F121,F129,F137)</f>
        <v>0.52410167944578845</v>
      </c>
      <c r="I105" s="7" t="s">
        <v>5</v>
      </c>
      <c r="J105" t="s">
        <v>23</v>
      </c>
      <c r="K105">
        <v>161.15600000000001</v>
      </c>
      <c r="L105">
        <f>K105-K109</f>
        <v>146.67400000000001</v>
      </c>
      <c r="M105">
        <f>L105/L103</f>
        <v>0.5280164732903021</v>
      </c>
      <c r="N105">
        <f>AVERAGE(M105,M113,M121,M129,M137)</f>
        <v>0.2924527531944453</v>
      </c>
      <c r="O105">
        <f>N105/G105</f>
        <v>0.55800766275677571</v>
      </c>
    </row>
    <row r="106" spans="1:15">
      <c r="B106" s="8"/>
      <c r="C106"/>
      <c r="D106"/>
      <c r="E106"/>
      <c r="F106"/>
      <c r="G106"/>
      <c r="I106" s="8"/>
      <c r="K106"/>
      <c r="L106"/>
      <c r="M106"/>
      <c r="N106"/>
      <c r="O106"/>
    </row>
    <row r="107" spans="1:15">
      <c r="A107" s="3" t="s">
        <v>37</v>
      </c>
      <c r="B107" s="7" t="s">
        <v>3</v>
      </c>
      <c r="C107" t="s">
        <v>6</v>
      </c>
      <c r="D107">
        <v>6.9000000000000006E-2</v>
      </c>
      <c r="E107"/>
      <c r="F107"/>
      <c r="G107"/>
      <c r="H107" s="3" t="s">
        <v>37</v>
      </c>
      <c r="I107" s="7" t="s">
        <v>3</v>
      </c>
      <c r="J107" t="s">
        <v>21</v>
      </c>
      <c r="K107">
        <v>3.4000000000000002E-2</v>
      </c>
      <c r="L107"/>
      <c r="M107"/>
      <c r="N107"/>
      <c r="O107"/>
    </row>
    <row r="108" spans="1:15">
      <c r="B108" s="7" t="s">
        <v>4</v>
      </c>
      <c r="C108" t="s">
        <v>7</v>
      </c>
      <c r="D108">
        <v>39.295999999999999</v>
      </c>
      <c r="E108"/>
      <c r="F108"/>
      <c r="G108"/>
      <c r="I108" s="7" t="s">
        <v>4</v>
      </c>
      <c r="J108" t="s">
        <v>22</v>
      </c>
      <c r="K108">
        <v>5.13</v>
      </c>
      <c r="L108"/>
      <c r="M108"/>
      <c r="N108"/>
      <c r="O108"/>
    </row>
    <row r="109" spans="1:15">
      <c r="B109" s="7" t="s">
        <v>5</v>
      </c>
      <c r="C109" t="s">
        <v>8</v>
      </c>
      <c r="D109">
        <v>24.927</v>
      </c>
      <c r="E109"/>
      <c r="F109"/>
      <c r="G109"/>
      <c r="I109" s="7" t="s">
        <v>5</v>
      </c>
      <c r="J109" t="s">
        <v>23</v>
      </c>
      <c r="K109">
        <v>14.481999999999999</v>
      </c>
      <c r="L109"/>
      <c r="M109"/>
      <c r="N109"/>
      <c r="O109"/>
    </row>
    <row r="110" spans="1:15">
      <c r="B110" s="8"/>
      <c r="C110"/>
      <c r="D110"/>
      <c r="E110"/>
      <c r="F110"/>
      <c r="G110"/>
      <c r="I110" s="8"/>
      <c r="K110"/>
      <c r="L110"/>
      <c r="M110"/>
      <c r="N110"/>
      <c r="O110"/>
    </row>
    <row r="111" spans="1:15">
      <c r="A111" s="3" t="s">
        <v>0</v>
      </c>
      <c r="B111" s="7" t="s">
        <v>3</v>
      </c>
      <c r="C111" t="s">
        <v>9</v>
      </c>
      <c r="D111">
        <v>306.161</v>
      </c>
      <c r="E111">
        <f>D111-D115</f>
        <v>304.21600000000001</v>
      </c>
      <c r="F111">
        <f>E111/E111</f>
        <v>1</v>
      </c>
      <c r="G111"/>
      <c r="H111" s="3" t="s">
        <v>0</v>
      </c>
      <c r="I111" s="7" t="s">
        <v>3</v>
      </c>
      <c r="J111" t="s">
        <v>24</v>
      </c>
      <c r="K111">
        <v>431.11799999999999</v>
      </c>
      <c r="L111">
        <f>K111-K115</f>
        <v>431.11599999999999</v>
      </c>
      <c r="M111">
        <f>L111/L111</f>
        <v>1</v>
      </c>
      <c r="N111"/>
      <c r="O111"/>
    </row>
    <row r="112" spans="1:15">
      <c r="B112" s="7" t="s">
        <v>4</v>
      </c>
      <c r="C112" t="s">
        <v>10</v>
      </c>
      <c r="D112">
        <v>294.44900000000001</v>
      </c>
      <c r="E112">
        <f>D112-D116</f>
        <v>256.22800000000001</v>
      </c>
      <c r="F112">
        <f>E112/E111</f>
        <v>0.84225681752439052</v>
      </c>
      <c r="G112"/>
      <c r="I112" s="7" t="s">
        <v>4</v>
      </c>
      <c r="J112" t="s">
        <v>25</v>
      </c>
      <c r="K112">
        <v>57.531999999999996</v>
      </c>
      <c r="L112">
        <f>K112-K116</f>
        <v>50.657999999999994</v>
      </c>
      <c r="M112">
        <f>L112/L111</f>
        <v>0.11750433757967692</v>
      </c>
      <c r="N112"/>
      <c r="O112"/>
    </row>
    <row r="113" spans="1:15">
      <c r="B113" s="7" t="s">
        <v>5</v>
      </c>
      <c r="C113" t="s">
        <v>11</v>
      </c>
      <c r="D113">
        <v>173.779</v>
      </c>
      <c r="E113">
        <f>D113-D117</f>
        <v>147.03899999999999</v>
      </c>
      <c r="F113">
        <f>E113/E111</f>
        <v>0.48333749704157569</v>
      </c>
      <c r="G113"/>
      <c r="I113" s="7" t="s">
        <v>5</v>
      </c>
      <c r="J113" t="s">
        <v>26</v>
      </c>
      <c r="K113">
        <v>57.819000000000003</v>
      </c>
      <c r="L113">
        <f>K113-K117</f>
        <v>50.945</v>
      </c>
      <c r="M113">
        <f>L113/L111</f>
        <v>0.11817005167982632</v>
      </c>
      <c r="N113"/>
      <c r="O113"/>
    </row>
    <row r="114" spans="1:15">
      <c r="B114" s="8"/>
      <c r="C114"/>
      <c r="D114"/>
      <c r="E114"/>
      <c r="F114"/>
      <c r="G114"/>
      <c r="I114" s="8"/>
      <c r="K114"/>
      <c r="L114"/>
      <c r="M114"/>
      <c r="N114"/>
      <c r="O114"/>
    </row>
    <row r="115" spans="1:15">
      <c r="A115" s="3" t="s">
        <v>37</v>
      </c>
      <c r="B115" s="7" t="s">
        <v>3</v>
      </c>
      <c r="C115" t="s">
        <v>9</v>
      </c>
      <c r="D115">
        <v>1.9450000000000001</v>
      </c>
      <c r="E115"/>
      <c r="F115"/>
      <c r="G115"/>
      <c r="H115" s="3" t="s">
        <v>37</v>
      </c>
      <c r="I115" s="7" t="s">
        <v>3</v>
      </c>
      <c r="J115" t="s">
        <v>24</v>
      </c>
      <c r="K115">
        <v>2E-3</v>
      </c>
      <c r="L115"/>
      <c r="M115"/>
      <c r="N115"/>
      <c r="O115"/>
    </row>
    <row r="116" spans="1:15">
      <c r="B116" s="7" t="s">
        <v>4</v>
      </c>
      <c r="C116" t="s">
        <v>10</v>
      </c>
      <c r="D116">
        <v>38.220999999999997</v>
      </c>
      <c r="E116"/>
      <c r="F116"/>
      <c r="G116"/>
      <c r="I116" s="7" t="s">
        <v>4</v>
      </c>
      <c r="J116" t="s">
        <v>25</v>
      </c>
      <c r="K116">
        <v>6.8739999999999997</v>
      </c>
      <c r="L116"/>
      <c r="M116"/>
      <c r="N116"/>
      <c r="O116"/>
    </row>
    <row r="117" spans="1:15">
      <c r="B117" s="7" t="s">
        <v>5</v>
      </c>
      <c r="C117" t="s">
        <v>11</v>
      </c>
      <c r="D117">
        <v>26.74</v>
      </c>
      <c r="E117"/>
      <c r="F117"/>
      <c r="G117"/>
      <c r="I117" s="7" t="s">
        <v>5</v>
      </c>
      <c r="J117" t="s">
        <v>25</v>
      </c>
      <c r="K117">
        <v>6.8739999999999997</v>
      </c>
      <c r="L117"/>
      <c r="M117"/>
      <c r="N117"/>
      <c r="O117"/>
    </row>
    <row r="118" spans="1:15">
      <c r="B118" s="8"/>
      <c r="C118"/>
      <c r="D118"/>
      <c r="E118"/>
      <c r="F118"/>
      <c r="G118"/>
      <c r="I118" s="8"/>
      <c r="K118"/>
      <c r="L118"/>
      <c r="M118"/>
      <c r="N118"/>
      <c r="O118"/>
    </row>
    <row r="119" spans="1:15">
      <c r="A119" s="3" t="s">
        <v>0</v>
      </c>
      <c r="B119" s="7" t="s">
        <v>3</v>
      </c>
      <c r="C119" t="s">
        <v>12</v>
      </c>
      <c r="D119">
        <v>229.434</v>
      </c>
      <c r="E119">
        <f>D119-D123</f>
        <v>229.37899999999999</v>
      </c>
      <c r="F119">
        <f>E119/E119</f>
        <v>1</v>
      </c>
      <c r="G119"/>
      <c r="H119" s="3" t="s">
        <v>0</v>
      </c>
      <c r="I119" s="7" t="s">
        <v>3</v>
      </c>
      <c r="J119" t="s">
        <v>27</v>
      </c>
      <c r="K119">
        <v>488.16699999999997</v>
      </c>
      <c r="L119">
        <f>K119-K123</f>
        <v>488.15099999999995</v>
      </c>
      <c r="M119">
        <f>L119/L119</f>
        <v>1</v>
      </c>
      <c r="N119"/>
      <c r="O119"/>
    </row>
    <row r="120" spans="1:15">
      <c r="B120" s="7" t="s">
        <v>4</v>
      </c>
      <c r="C120" t="s">
        <v>13</v>
      </c>
      <c r="D120">
        <v>80.66</v>
      </c>
      <c r="E120">
        <f>D120-D124</f>
        <v>61.465999999999994</v>
      </c>
      <c r="F120">
        <f>E120/E119</f>
        <v>0.26796698913152467</v>
      </c>
      <c r="G120"/>
      <c r="I120" s="7" t="s">
        <v>4</v>
      </c>
      <c r="J120" t="s">
        <v>28</v>
      </c>
      <c r="K120">
        <v>136.44200000000001</v>
      </c>
      <c r="L120">
        <f>K120-K124</f>
        <v>128.75</v>
      </c>
      <c r="M120">
        <f>L120/L119</f>
        <v>0.26375035593494639</v>
      </c>
      <c r="N120"/>
      <c r="O120"/>
    </row>
    <row r="121" spans="1:15">
      <c r="B121" s="7" t="s">
        <v>5</v>
      </c>
      <c r="C121" t="s">
        <v>14</v>
      </c>
      <c r="D121">
        <v>216.51</v>
      </c>
      <c r="E121">
        <f>D121-D125</f>
        <v>201.893</v>
      </c>
      <c r="F121">
        <f>E121/E119</f>
        <v>0.8801721168895148</v>
      </c>
      <c r="G121"/>
      <c r="I121" s="7" t="s">
        <v>5</v>
      </c>
      <c r="J121" t="s">
        <v>29</v>
      </c>
      <c r="K121">
        <v>67.340999999999994</v>
      </c>
      <c r="L121">
        <f>K121-K125</f>
        <v>62.812999999999995</v>
      </c>
      <c r="M121">
        <f>L121/L119</f>
        <v>0.12867534840653813</v>
      </c>
      <c r="N121"/>
      <c r="O121"/>
    </row>
    <row r="122" spans="1:15">
      <c r="B122" s="8"/>
      <c r="C122"/>
      <c r="D122"/>
      <c r="E122"/>
      <c r="F122"/>
      <c r="G122"/>
      <c r="I122" s="8"/>
      <c r="K122"/>
      <c r="L122"/>
      <c r="M122"/>
      <c r="N122"/>
      <c r="O122"/>
    </row>
    <row r="123" spans="1:15">
      <c r="A123" s="3" t="s">
        <v>37</v>
      </c>
      <c r="B123" s="7" t="s">
        <v>3</v>
      </c>
      <c r="C123" t="s">
        <v>12</v>
      </c>
      <c r="D123">
        <v>5.5E-2</v>
      </c>
      <c r="E123"/>
      <c r="F123"/>
      <c r="G123"/>
      <c r="H123" s="3" t="s">
        <v>37</v>
      </c>
      <c r="I123" s="7" t="s">
        <v>3</v>
      </c>
      <c r="J123" t="s">
        <v>27</v>
      </c>
      <c r="K123">
        <v>1.6E-2</v>
      </c>
      <c r="L123"/>
      <c r="M123"/>
      <c r="N123"/>
      <c r="O123"/>
    </row>
    <row r="124" spans="1:15">
      <c r="B124" s="7" t="s">
        <v>4</v>
      </c>
      <c r="C124" t="s">
        <v>13</v>
      </c>
      <c r="D124">
        <v>19.193999999999999</v>
      </c>
      <c r="E124"/>
      <c r="F124"/>
      <c r="G124"/>
      <c r="I124" s="7" t="s">
        <v>4</v>
      </c>
      <c r="J124" t="s">
        <v>28</v>
      </c>
      <c r="K124">
        <v>7.6920000000000002</v>
      </c>
      <c r="L124"/>
      <c r="M124"/>
      <c r="N124"/>
      <c r="O124"/>
    </row>
    <row r="125" spans="1:15">
      <c r="B125" s="7" t="s">
        <v>5</v>
      </c>
      <c r="C125" t="s">
        <v>14</v>
      </c>
      <c r="D125">
        <v>14.617000000000001</v>
      </c>
      <c r="E125"/>
      <c r="F125"/>
      <c r="G125"/>
      <c r="I125" s="7" t="s">
        <v>5</v>
      </c>
      <c r="J125" t="s">
        <v>29</v>
      </c>
      <c r="K125">
        <v>4.5279999999999996</v>
      </c>
      <c r="L125"/>
      <c r="M125"/>
      <c r="N125"/>
      <c r="O125"/>
    </row>
    <row r="126" spans="1:15">
      <c r="C126"/>
      <c r="D126"/>
      <c r="E126"/>
      <c r="F126"/>
      <c r="G126"/>
      <c r="I126" s="8"/>
      <c r="K126"/>
      <c r="L126"/>
      <c r="M126"/>
      <c r="N126"/>
      <c r="O126"/>
    </row>
    <row r="127" spans="1:15">
      <c r="A127" s="3" t="s">
        <v>0</v>
      </c>
      <c r="B127" s="7" t="s">
        <v>3</v>
      </c>
      <c r="C127" t="s">
        <v>15</v>
      </c>
      <c r="D127">
        <v>264.32</v>
      </c>
      <c r="E127">
        <f>D127-D131</f>
        <v>263.476</v>
      </c>
      <c r="F127">
        <f>E127/E127</f>
        <v>1</v>
      </c>
      <c r="G127"/>
      <c r="H127" s="3" t="s">
        <v>0</v>
      </c>
      <c r="I127" s="7" t="s">
        <v>3</v>
      </c>
      <c r="J127" t="s">
        <v>30</v>
      </c>
      <c r="K127">
        <v>318.46300000000002</v>
      </c>
      <c r="L127">
        <f>K127-K131</f>
        <v>318.459</v>
      </c>
      <c r="M127">
        <f>L127/L127</f>
        <v>1</v>
      </c>
      <c r="N127"/>
      <c r="O127"/>
    </row>
    <row r="128" spans="1:15">
      <c r="B128" s="7" t="s">
        <v>4</v>
      </c>
      <c r="C128" t="s">
        <v>16</v>
      </c>
      <c r="D128">
        <v>340.40199999999999</v>
      </c>
      <c r="E128">
        <f>D128-D132</f>
        <v>309.77199999999999</v>
      </c>
      <c r="F128">
        <f>E128/E127</f>
        <v>1.1757123988522673</v>
      </c>
      <c r="G128"/>
      <c r="I128" s="7" t="s">
        <v>4</v>
      </c>
      <c r="J128" t="s">
        <v>31</v>
      </c>
      <c r="K128">
        <v>130.93100000000001</v>
      </c>
      <c r="L128">
        <f>K128-K132</f>
        <v>127.03300000000002</v>
      </c>
      <c r="M128">
        <f>L128/L127</f>
        <v>0.39889907335010161</v>
      </c>
      <c r="N128"/>
      <c r="O128"/>
    </row>
    <row r="129" spans="1:15">
      <c r="B129" s="7" t="s">
        <v>5</v>
      </c>
      <c r="C129" t="s">
        <v>17</v>
      </c>
      <c r="D129">
        <v>139.40700000000001</v>
      </c>
      <c r="E129">
        <f>D129-D133</f>
        <v>117.679</v>
      </c>
      <c r="F129">
        <f>E129/E127</f>
        <v>0.44664030120390474</v>
      </c>
      <c r="G129"/>
      <c r="I129" s="7" t="s">
        <v>5</v>
      </c>
      <c r="J129" t="s">
        <v>32</v>
      </c>
      <c r="K129">
        <v>156.61600000000001</v>
      </c>
      <c r="L129">
        <f>K129-K133</f>
        <v>149.92400000000001</v>
      </c>
      <c r="M129">
        <f>L129/L127</f>
        <v>0.47077959800162661</v>
      </c>
      <c r="N129"/>
      <c r="O129"/>
    </row>
    <row r="130" spans="1:15">
      <c r="B130" s="8"/>
      <c r="C130"/>
      <c r="D130"/>
      <c r="E130"/>
      <c r="F130"/>
      <c r="G130"/>
      <c r="I130" s="8"/>
      <c r="K130"/>
      <c r="L130"/>
      <c r="M130"/>
      <c r="N130"/>
      <c r="O130"/>
    </row>
    <row r="131" spans="1:15">
      <c r="A131" s="3" t="s">
        <v>37</v>
      </c>
      <c r="B131" s="7" t="s">
        <v>3</v>
      </c>
      <c r="C131" t="s">
        <v>15</v>
      </c>
      <c r="D131">
        <v>0.84399999999999997</v>
      </c>
      <c r="E131"/>
      <c r="F131"/>
      <c r="G131"/>
      <c r="H131" s="3" t="s">
        <v>37</v>
      </c>
      <c r="I131" s="7" t="s">
        <v>3</v>
      </c>
      <c r="J131" t="s">
        <v>30</v>
      </c>
      <c r="K131">
        <v>4.0000000000000001E-3</v>
      </c>
      <c r="L131"/>
      <c r="M131"/>
      <c r="N131"/>
      <c r="O131"/>
    </row>
    <row r="132" spans="1:15">
      <c r="B132" s="7" t="s">
        <v>4</v>
      </c>
      <c r="C132" t="s">
        <v>16</v>
      </c>
      <c r="D132">
        <v>30.63</v>
      </c>
      <c r="E132"/>
      <c r="F132"/>
      <c r="G132"/>
      <c r="I132" s="7" t="s">
        <v>4</v>
      </c>
      <c r="J132" t="s">
        <v>31</v>
      </c>
      <c r="K132">
        <v>3.8980000000000001</v>
      </c>
      <c r="L132"/>
      <c r="M132"/>
      <c r="N132"/>
      <c r="O132"/>
    </row>
    <row r="133" spans="1:15">
      <c r="B133" s="7" t="s">
        <v>5</v>
      </c>
      <c r="C133" t="s">
        <v>17</v>
      </c>
      <c r="D133">
        <v>21.728000000000002</v>
      </c>
      <c r="E133"/>
      <c r="F133"/>
      <c r="G133"/>
      <c r="I133" s="7" t="s">
        <v>5</v>
      </c>
      <c r="J133" t="s">
        <v>32</v>
      </c>
      <c r="K133">
        <v>6.6920000000000002</v>
      </c>
      <c r="L133"/>
      <c r="M133"/>
      <c r="N133"/>
      <c r="O133"/>
    </row>
    <row r="134" spans="1:15">
      <c r="B134" s="8"/>
      <c r="C134"/>
      <c r="D134"/>
      <c r="E134"/>
      <c r="F134"/>
      <c r="G134"/>
      <c r="I134" s="8"/>
      <c r="K134"/>
      <c r="L134"/>
      <c r="M134"/>
      <c r="N134"/>
      <c r="O134"/>
    </row>
    <row r="135" spans="1:15">
      <c r="A135" s="3" t="s">
        <v>0</v>
      </c>
      <c r="B135" s="7" t="s">
        <v>3</v>
      </c>
      <c r="C135" t="s">
        <v>18</v>
      </c>
      <c r="D135">
        <v>169.91900000000001</v>
      </c>
      <c r="E135">
        <f>D135-D139</f>
        <v>169.26600000000002</v>
      </c>
      <c r="F135">
        <f>E135/E135</f>
        <v>1</v>
      </c>
      <c r="G135"/>
      <c r="H135" s="3" t="s">
        <v>0</v>
      </c>
      <c r="I135" s="7" t="s">
        <v>3</v>
      </c>
      <c r="J135" t="s">
        <v>33</v>
      </c>
      <c r="K135">
        <v>400.84199999999998</v>
      </c>
      <c r="L135">
        <f>K135-K139</f>
        <v>400.40199999999999</v>
      </c>
      <c r="M135">
        <f>L135/L135</f>
        <v>1</v>
      </c>
      <c r="N135"/>
      <c r="O135"/>
    </row>
    <row r="136" spans="1:15">
      <c r="B136" s="7" t="s">
        <v>4</v>
      </c>
      <c r="C136" t="s">
        <v>19</v>
      </c>
      <c r="D136">
        <v>148.78100000000001</v>
      </c>
      <c r="E136">
        <f>D136-D140</f>
        <v>121.09200000000001</v>
      </c>
      <c r="F136">
        <f>E136/E135</f>
        <v>0.71539470419339968</v>
      </c>
      <c r="G136"/>
      <c r="I136" s="7" t="s">
        <v>4</v>
      </c>
      <c r="J136" t="s">
        <v>34</v>
      </c>
      <c r="K136">
        <v>246.566</v>
      </c>
      <c r="L136">
        <f>K136-K140</f>
        <v>238.227</v>
      </c>
      <c r="M136">
        <f>L136/L135</f>
        <v>0.59496955559662545</v>
      </c>
      <c r="N136"/>
      <c r="O136"/>
    </row>
    <row r="137" spans="1:15">
      <c r="B137" s="7" t="s">
        <v>5</v>
      </c>
      <c r="C137" t="s">
        <v>20</v>
      </c>
      <c r="D137">
        <v>114.431</v>
      </c>
      <c r="E137">
        <f>D137-D141</f>
        <v>99.081000000000003</v>
      </c>
      <c r="F137">
        <f>E137/E135</f>
        <v>0.58535677572578071</v>
      </c>
      <c r="G137"/>
      <c r="I137" s="7" t="s">
        <v>5</v>
      </c>
      <c r="J137" t="s">
        <v>35</v>
      </c>
      <c r="K137">
        <v>107.358</v>
      </c>
      <c r="L137">
        <f>K137-K141</f>
        <v>86.736000000000004</v>
      </c>
      <c r="M137">
        <f>L137/L135</f>
        <v>0.21662229459393312</v>
      </c>
      <c r="N137"/>
      <c r="O137"/>
    </row>
    <row r="138" spans="1:15">
      <c r="B138" s="8"/>
      <c r="C138"/>
      <c r="D138"/>
      <c r="E138"/>
      <c r="F138"/>
      <c r="G138"/>
      <c r="I138" s="8"/>
      <c r="K138"/>
      <c r="L138"/>
      <c r="M138"/>
      <c r="N138"/>
      <c r="O138"/>
    </row>
    <row r="139" spans="1:15">
      <c r="A139" s="3" t="s">
        <v>37</v>
      </c>
      <c r="B139" s="7" t="s">
        <v>3</v>
      </c>
      <c r="C139" t="s">
        <v>18</v>
      </c>
      <c r="D139">
        <v>0.65300000000000002</v>
      </c>
      <c r="E139"/>
      <c r="F139"/>
      <c r="G139"/>
      <c r="H139" s="3" t="s">
        <v>37</v>
      </c>
      <c r="I139" s="7" t="s">
        <v>3</v>
      </c>
      <c r="J139" t="s">
        <v>33</v>
      </c>
      <c r="K139">
        <v>0.44</v>
      </c>
      <c r="L139"/>
      <c r="M139"/>
      <c r="N139"/>
      <c r="O139"/>
    </row>
    <row r="140" spans="1:15">
      <c r="B140" s="7" t="s">
        <v>4</v>
      </c>
      <c r="C140" t="s">
        <v>19</v>
      </c>
      <c r="D140">
        <v>27.689</v>
      </c>
      <c r="E140"/>
      <c r="F140"/>
      <c r="G140"/>
      <c r="I140" s="7" t="s">
        <v>4</v>
      </c>
      <c r="J140" t="s">
        <v>34</v>
      </c>
      <c r="K140">
        <v>8.3390000000000004</v>
      </c>
      <c r="L140"/>
      <c r="M140"/>
      <c r="N140"/>
      <c r="O140"/>
    </row>
    <row r="141" spans="1:15">
      <c r="B141" s="7" t="s">
        <v>5</v>
      </c>
      <c r="C141" t="s">
        <v>20</v>
      </c>
      <c r="D141">
        <v>15.35</v>
      </c>
      <c r="E141"/>
      <c r="F141"/>
      <c r="G141"/>
      <c r="I141" s="7" t="s">
        <v>5</v>
      </c>
      <c r="J141" t="s">
        <v>35</v>
      </c>
      <c r="K141">
        <v>20.622</v>
      </c>
      <c r="L141"/>
      <c r="M141"/>
      <c r="N141"/>
      <c r="O141"/>
    </row>
    <row r="142" spans="1:15">
      <c r="B142" s="8"/>
      <c r="C142"/>
      <c r="D142"/>
      <c r="E142"/>
      <c r="F142"/>
      <c r="G142"/>
      <c r="I142" s="8"/>
      <c r="K142"/>
      <c r="L142"/>
      <c r="M142"/>
      <c r="N142"/>
      <c r="O142"/>
    </row>
    <row r="143" spans="1:15">
      <c r="B143" s="7"/>
      <c r="I143" s="7"/>
    </row>
    <row r="144" spans="1:15">
      <c r="B144" s="7"/>
      <c r="I144" s="7"/>
    </row>
    <row r="145" spans="2:9">
      <c r="B145" s="7"/>
      <c r="I145" s="7"/>
    </row>
    <row r="146" spans="2:9">
      <c r="B146" s="8"/>
      <c r="I146" s="8"/>
    </row>
    <row r="147" spans="2:9">
      <c r="B147" s="7"/>
      <c r="I147" s="7"/>
    </row>
    <row r="148" spans="2:9">
      <c r="B148" s="7"/>
      <c r="I148" s="7"/>
    </row>
    <row r="149" spans="2:9">
      <c r="B149" s="7"/>
      <c r="I149" s="7"/>
    </row>
    <row r="150" spans="2:9">
      <c r="I150" s="8"/>
    </row>
    <row r="151" spans="2:9">
      <c r="I151" s="7"/>
    </row>
    <row r="152" spans="2:9">
      <c r="I152" s="7"/>
    </row>
    <row r="153" spans="2:9">
      <c r="I153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workbookViewId="0">
      <selection sqref="A1:XFD2"/>
    </sheetView>
  </sheetViews>
  <sheetFormatPr baseColWidth="10" defaultColWidth="8.83203125" defaultRowHeight="14" x14ac:dyDescent="0"/>
  <cols>
    <col min="1" max="2" width="26" customWidth="1"/>
    <col min="3" max="3" width="84.5" style="5" customWidth="1"/>
    <col min="4" max="4" width="15.83203125" style="2" customWidth="1"/>
    <col min="5" max="5" width="29.1640625" style="2" customWidth="1"/>
    <col min="6" max="6" width="8.83203125" style="2"/>
    <col min="7" max="7" width="25" style="2" customWidth="1"/>
    <col min="8" max="9" width="23.33203125" style="2" customWidth="1"/>
    <col min="10" max="10" width="63.83203125" style="2" customWidth="1"/>
    <col min="11" max="11" width="20.33203125" style="2" customWidth="1"/>
    <col min="12" max="12" width="24.6640625" style="2" customWidth="1"/>
    <col min="13" max="13" width="8.83203125" style="2"/>
    <col min="14" max="14" width="28.5" style="2" customWidth="1"/>
    <col min="15" max="15" width="27.33203125" style="2" customWidth="1"/>
    <col min="16" max="16" width="23.6640625" style="2" customWidth="1"/>
  </cols>
  <sheetData>
    <row r="1" spans="1:16">
      <c r="A1" s="7" t="s">
        <v>44</v>
      </c>
      <c r="B1" s="7"/>
      <c r="C1" s="4"/>
    </row>
    <row r="2" spans="1:16">
      <c r="A2" s="7" t="s">
        <v>47</v>
      </c>
      <c r="B2" s="7"/>
      <c r="C2" s="3" t="s">
        <v>36</v>
      </c>
      <c r="D2" s="3" t="s">
        <v>42</v>
      </c>
      <c r="E2" s="3" t="s">
        <v>1</v>
      </c>
      <c r="F2" s="3" t="s">
        <v>2</v>
      </c>
      <c r="G2" s="3" t="s">
        <v>39</v>
      </c>
      <c r="H2" s="3" t="s">
        <v>117</v>
      </c>
      <c r="I2" s="3"/>
      <c r="J2" s="3" t="s">
        <v>36</v>
      </c>
      <c r="K2" s="3" t="s">
        <v>42</v>
      </c>
      <c r="L2" s="3" t="s">
        <v>1</v>
      </c>
      <c r="M2" s="3" t="s">
        <v>2</v>
      </c>
      <c r="N2" s="3" t="s">
        <v>41</v>
      </c>
      <c r="O2" s="3" t="s">
        <v>38</v>
      </c>
      <c r="P2" s="3" t="s">
        <v>46</v>
      </c>
    </row>
    <row r="3" spans="1:16">
      <c r="A3" s="7" t="s">
        <v>0</v>
      </c>
      <c r="B3" s="7" t="s">
        <v>3</v>
      </c>
      <c r="C3" s="5" t="s">
        <v>87</v>
      </c>
      <c r="D3" s="2">
        <v>10.754</v>
      </c>
      <c r="E3" s="2">
        <f>D3-D7</f>
        <v>10.203999999999999</v>
      </c>
      <c r="F3" s="2">
        <f>E3/E3</f>
        <v>1</v>
      </c>
      <c r="G3" s="2">
        <v>1</v>
      </c>
      <c r="H3" s="7" t="s">
        <v>0</v>
      </c>
      <c r="I3" s="7" t="s">
        <v>3</v>
      </c>
      <c r="J3" s="5" t="s">
        <v>87</v>
      </c>
      <c r="K3" s="2">
        <v>6.5640000000000001</v>
      </c>
      <c r="L3" s="2">
        <f>K3-K7</f>
        <v>6.0659999999999998</v>
      </c>
      <c r="M3" s="2">
        <f>L3/L3</f>
        <v>1</v>
      </c>
      <c r="N3" s="2">
        <v>1</v>
      </c>
      <c r="O3" s="2">
        <f>N3/G3</f>
        <v>1</v>
      </c>
      <c r="P3" s="2">
        <f>AVERAGE(O3,O43,O61)</f>
        <v>1</v>
      </c>
    </row>
    <row r="4" spans="1:16">
      <c r="A4" s="8"/>
      <c r="B4" s="7" t="s">
        <v>4</v>
      </c>
      <c r="C4" s="5" t="s">
        <v>88</v>
      </c>
      <c r="D4" s="2">
        <v>43.368000000000002</v>
      </c>
      <c r="E4" s="2">
        <f>D4-D8</f>
        <v>40.358000000000004</v>
      </c>
      <c r="F4" s="2">
        <f>E4/E3</f>
        <v>3.9551156409251282</v>
      </c>
      <c r="G4" s="2">
        <f>AVERAGE(F4,F12,F20,F28,F36,F44)</f>
        <v>2.2232696644882992</v>
      </c>
      <c r="H4" s="8"/>
      <c r="I4" s="7" t="s">
        <v>4</v>
      </c>
      <c r="J4" s="5" t="s">
        <v>88</v>
      </c>
      <c r="K4" s="2">
        <v>1.617</v>
      </c>
      <c r="L4" s="2">
        <f>K4-K8</f>
        <v>0.52</v>
      </c>
      <c r="M4" s="2">
        <f>L4/L3</f>
        <v>8.5723705901747452E-2</v>
      </c>
      <c r="N4" s="2">
        <f>AVERAGE(M4,M12,M20,M44,M52,M28,M36)</f>
        <v>0.15853309408749719</v>
      </c>
      <c r="O4" s="2">
        <f>N4/G4</f>
        <v>7.1306282193161069E-2</v>
      </c>
      <c r="P4" s="2">
        <f>AVERAGE(O4,O62,O105)</f>
        <v>5.6432612232113065E-2</v>
      </c>
    </row>
    <row r="5" spans="1:16">
      <c r="A5" s="8"/>
      <c r="B5" s="7" t="s">
        <v>5</v>
      </c>
      <c r="C5" s="5" t="s">
        <v>89</v>
      </c>
      <c r="D5" s="2">
        <v>14.641</v>
      </c>
      <c r="E5" s="2">
        <f>D5-D9</f>
        <v>7.9169999999999998</v>
      </c>
      <c r="F5" s="2">
        <f>E5/E3</f>
        <v>0.77587220697765591</v>
      </c>
      <c r="G5" s="2">
        <f>AVERAGE(F5,F13,F21,F29,F37,F45)</f>
        <v>0.62607572379296572</v>
      </c>
      <c r="H5" s="8"/>
      <c r="I5" s="7" t="s">
        <v>5</v>
      </c>
      <c r="J5" s="5" t="s">
        <v>89</v>
      </c>
      <c r="K5" s="2">
        <v>1.127</v>
      </c>
      <c r="L5" s="2">
        <f>K5-K9</f>
        <v>0.248</v>
      </c>
      <c r="M5" s="2">
        <f>L5/L3</f>
        <v>4.0883613583910322E-2</v>
      </c>
      <c r="N5" s="2">
        <f>AVERAGE(M5,M13,M21,M45,M53,M29,M37)</f>
        <v>4.8622268363912188E-2</v>
      </c>
      <c r="O5" s="2">
        <f>N5/G5</f>
        <v>7.7661960871670654E-2</v>
      </c>
      <c r="P5" s="2">
        <f>AVERAGE(O5,O63,O106)</f>
        <v>0.20042379777652605</v>
      </c>
    </row>
    <row r="6" spans="1:16">
      <c r="A6" s="8"/>
      <c r="B6" s="8"/>
      <c r="H6" s="8"/>
      <c r="I6" s="8"/>
      <c r="J6" s="5"/>
    </row>
    <row r="7" spans="1:16">
      <c r="A7" s="7" t="s">
        <v>37</v>
      </c>
      <c r="B7" s="7" t="s">
        <v>3</v>
      </c>
      <c r="C7" s="5" t="s">
        <v>87</v>
      </c>
      <c r="D7" s="2">
        <v>0.55000000000000004</v>
      </c>
      <c r="H7" s="7" t="s">
        <v>37</v>
      </c>
      <c r="I7" s="7" t="s">
        <v>3</v>
      </c>
      <c r="J7" s="5" t="s">
        <v>87</v>
      </c>
      <c r="K7" s="2">
        <v>0.498</v>
      </c>
    </row>
    <row r="8" spans="1:16">
      <c r="A8" s="8"/>
      <c r="B8" s="7" t="s">
        <v>4</v>
      </c>
      <c r="C8" s="5" t="s">
        <v>88</v>
      </c>
      <c r="D8" s="2">
        <v>3.01</v>
      </c>
      <c r="H8" s="8"/>
      <c r="I8" s="7" t="s">
        <v>4</v>
      </c>
      <c r="J8" s="5" t="s">
        <v>88</v>
      </c>
      <c r="K8" s="2">
        <v>1.097</v>
      </c>
    </row>
    <row r="9" spans="1:16">
      <c r="A9" s="8"/>
      <c r="B9" s="7" t="s">
        <v>5</v>
      </c>
      <c r="C9" s="5" t="s">
        <v>89</v>
      </c>
      <c r="D9" s="2">
        <v>6.7240000000000002</v>
      </c>
      <c r="H9" s="8"/>
      <c r="I9" s="7" t="s">
        <v>5</v>
      </c>
      <c r="J9" s="5" t="s">
        <v>89</v>
      </c>
      <c r="K9" s="2">
        <v>0.879</v>
      </c>
    </row>
    <row r="10" spans="1:16">
      <c r="A10" s="8"/>
      <c r="B10" s="8"/>
      <c r="H10" s="8"/>
      <c r="I10" s="8"/>
      <c r="J10" s="5"/>
    </row>
    <row r="11" spans="1:16">
      <c r="A11" s="7" t="s">
        <v>0</v>
      </c>
      <c r="B11" s="7" t="s">
        <v>3</v>
      </c>
      <c r="C11" s="5" t="s">
        <v>87</v>
      </c>
      <c r="D11" s="2">
        <v>6.4669999999999996</v>
      </c>
      <c r="E11" s="2">
        <f>D11-D15</f>
        <v>5.9179999999999993</v>
      </c>
      <c r="F11" s="2">
        <f>E11/E11</f>
        <v>1</v>
      </c>
      <c r="H11" s="7" t="s">
        <v>0</v>
      </c>
      <c r="I11" s="7" t="s">
        <v>3</v>
      </c>
      <c r="J11" s="5" t="s">
        <v>90</v>
      </c>
      <c r="K11" s="2">
        <v>5.6390000000000002</v>
      </c>
      <c r="L11" s="2">
        <f>K11-K15</f>
        <v>5.1189999999999998</v>
      </c>
      <c r="M11" s="2">
        <f>L11/L11</f>
        <v>1</v>
      </c>
    </row>
    <row r="12" spans="1:16">
      <c r="A12" s="8"/>
      <c r="B12" s="7" t="s">
        <v>4</v>
      </c>
      <c r="C12" s="5" t="s">
        <v>88</v>
      </c>
      <c r="D12" s="2">
        <v>15.675000000000001</v>
      </c>
      <c r="E12" s="2">
        <f>D12-D16</f>
        <v>12.522</v>
      </c>
      <c r="F12" s="2">
        <f>E12/E11</f>
        <v>2.1159175397093617</v>
      </c>
      <c r="H12" s="8"/>
      <c r="I12" s="7" t="s">
        <v>4</v>
      </c>
      <c r="J12" s="5" t="s">
        <v>91</v>
      </c>
      <c r="K12" s="2">
        <v>2.3109999999999999</v>
      </c>
      <c r="L12" s="2">
        <f>K12-K16</f>
        <v>1.081</v>
      </c>
      <c r="M12" s="2">
        <f>L12/L11</f>
        <v>0.21117405743309239</v>
      </c>
    </row>
    <row r="13" spans="1:16">
      <c r="A13" s="8"/>
      <c r="B13" s="7" t="s">
        <v>5</v>
      </c>
      <c r="C13" s="5" t="s">
        <v>89</v>
      </c>
      <c r="D13" s="2">
        <v>12.04</v>
      </c>
      <c r="E13" s="2">
        <f>D13-D17</f>
        <v>2.7529999999999983</v>
      </c>
      <c r="F13" s="2">
        <f>E13/E11</f>
        <v>0.46519094288610996</v>
      </c>
      <c r="H13" s="8"/>
      <c r="I13" s="7" t="s">
        <v>5</v>
      </c>
      <c r="J13" s="5" t="s">
        <v>92</v>
      </c>
      <c r="K13" s="2">
        <v>1.8580000000000001</v>
      </c>
      <c r="L13" s="2">
        <f>K13-K17</f>
        <v>0.42900000000000005</v>
      </c>
      <c r="M13" s="2">
        <f>L13/L11</f>
        <v>8.3805430748193022E-2</v>
      </c>
    </row>
    <row r="14" spans="1:16">
      <c r="A14" s="8"/>
      <c r="B14" s="8"/>
      <c r="H14" s="8"/>
      <c r="I14" s="8"/>
      <c r="J14" s="5"/>
    </row>
    <row r="15" spans="1:16">
      <c r="A15" s="7" t="s">
        <v>37</v>
      </c>
      <c r="B15" s="7" t="s">
        <v>3</v>
      </c>
      <c r="C15" s="5" t="s">
        <v>87</v>
      </c>
      <c r="D15" s="2">
        <v>0.54900000000000004</v>
      </c>
      <c r="H15" s="7" t="s">
        <v>37</v>
      </c>
      <c r="I15" s="7" t="s">
        <v>3</v>
      </c>
      <c r="J15" s="5" t="s">
        <v>90</v>
      </c>
      <c r="K15" s="2">
        <v>0.52</v>
      </c>
    </row>
    <row r="16" spans="1:16">
      <c r="A16" s="8"/>
      <c r="B16" s="7" t="s">
        <v>4</v>
      </c>
      <c r="C16" s="5" t="s">
        <v>88</v>
      </c>
      <c r="D16" s="2">
        <v>3.153</v>
      </c>
      <c r="H16" s="8"/>
      <c r="I16" s="7" t="s">
        <v>4</v>
      </c>
      <c r="J16" s="5" t="s">
        <v>91</v>
      </c>
      <c r="K16" s="2">
        <v>1.23</v>
      </c>
    </row>
    <row r="17" spans="1:16">
      <c r="A17" s="8"/>
      <c r="B17" s="7" t="s">
        <v>5</v>
      </c>
      <c r="C17" s="5" t="s">
        <v>89</v>
      </c>
      <c r="D17" s="2">
        <v>9.2870000000000008</v>
      </c>
      <c r="H17" s="8"/>
      <c r="I17" s="7" t="s">
        <v>5</v>
      </c>
      <c r="J17" s="5" t="s">
        <v>92</v>
      </c>
      <c r="K17" s="2">
        <v>1.429</v>
      </c>
      <c r="N17"/>
      <c r="O17"/>
      <c r="P17"/>
    </row>
    <row r="18" spans="1:16">
      <c r="A18" s="8"/>
      <c r="B18" s="8"/>
      <c r="H18" s="8"/>
      <c r="I18" s="8"/>
      <c r="J18" s="5"/>
      <c r="N18"/>
      <c r="O18"/>
      <c r="P18"/>
    </row>
    <row r="19" spans="1:16">
      <c r="A19" s="7" t="s">
        <v>0</v>
      </c>
      <c r="B19" s="7" t="s">
        <v>3</v>
      </c>
      <c r="C19" s="5" t="s">
        <v>93</v>
      </c>
      <c r="D19" s="2">
        <v>16.114000000000001</v>
      </c>
      <c r="E19" s="2">
        <f>D19-D23</f>
        <v>15.55</v>
      </c>
      <c r="F19" s="2">
        <f>E19/E19</f>
        <v>1</v>
      </c>
      <c r="H19" s="7" t="s">
        <v>0</v>
      </c>
      <c r="I19" s="7" t="s">
        <v>3</v>
      </c>
      <c r="J19" s="5" t="s">
        <v>93</v>
      </c>
      <c r="K19" s="2">
        <v>16.443000000000001</v>
      </c>
      <c r="L19" s="2">
        <f>K19-K23</f>
        <v>15.885000000000002</v>
      </c>
      <c r="M19" s="2">
        <f>L19/L19</f>
        <v>1</v>
      </c>
      <c r="N19"/>
      <c r="O19"/>
      <c r="P19"/>
    </row>
    <row r="20" spans="1:16">
      <c r="A20" s="8"/>
      <c r="B20" s="7" t="s">
        <v>4</v>
      </c>
      <c r="C20" s="5" t="s">
        <v>94</v>
      </c>
      <c r="D20" s="2">
        <v>31.97</v>
      </c>
      <c r="E20" s="2">
        <f>D20-D24</f>
        <v>29.398999999999997</v>
      </c>
      <c r="F20" s="2">
        <f>E20/E19</f>
        <v>1.890610932475884</v>
      </c>
      <c r="H20" s="8"/>
      <c r="I20" s="7" t="s">
        <v>4</v>
      </c>
      <c r="J20" s="5" t="s">
        <v>94</v>
      </c>
      <c r="K20" s="2">
        <v>4.8570000000000002</v>
      </c>
      <c r="L20" s="2">
        <f>K20-K24</f>
        <v>3.3420000000000005</v>
      </c>
      <c r="M20" s="2">
        <f>L20/L19</f>
        <v>0.21038715769593958</v>
      </c>
      <c r="N20"/>
      <c r="O20"/>
      <c r="P20"/>
    </row>
    <row r="21" spans="1:16">
      <c r="A21" s="8"/>
      <c r="B21" s="7" t="s">
        <v>5</v>
      </c>
      <c r="C21" s="5" t="s">
        <v>95</v>
      </c>
      <c r="D21" s="2">
        <v>17.327000000000002</v>
      </c>
      <c r="E21" s="2">
        <f>D21-D25</f>
        <v>8.3760000000000012</v>
      </c>
      <c r="F21" s="2">
        <f>E21/E19</f>
        <v>0.53864951768488756</v>
      </c>
      <c r="H21" s="8"/>
      <c r="I21" s="7" t="s">
        <v>5</v>
      </c>
      <c r="J21" s="5" t="s">
        <v>95</v>
      </c>
      <c r="K21" s="2">
        <v>2.5499999999999998</v>
      </c>
      <c r="L21" s="2">
        <f>K21-K25</f>
        <v>1.3589999999999998</v>
      </c>
      <c r="M21" s="2">
        <f>L21/L19</f>
        <v>8.5552407932011312E-2</v>
      </c>
      <c r="N21"/>
      <c r="O21"/>
      <c r="P21"/>
    </row>
    <row r="22" spans="1:16">
      <c r="A22" s="8"/>
      <c r="B22" s="8"/>
      <c r="H22" s="8"/>
      <c r="I22" s="8"/>
      <c r="J22" s="5"/>
      <c r="N22"/>
      <c r="O22"/>
      <c r="P22"/>
    </row>
    <row r="23" spans="1:16">
      <c r="A23" s="7" t="s">
        <v>37</v>
      </c>
      <c r="B23" s="7" t="s">
        <v>3</v>
      </c>
      <c r="C23" s="5" t="s">
        <v>93</v>
      </c>
      <c r="D23" s="2">
        <v>0.56399999999999995</v>
      </c>
      <c r="H23" s="7" t="s">
        <v>37</v>
      </c>
      <c r="I23" s="7" t="s">
        <v>3</v>
      </c>
      <c r="J23" s="5" t="s">
        <v>93</v>
      </c>
      <c r="K23" s="2">
        <v>0.55800000000000005</v>
      </c>
      <c r="N23"/>
      <c r="O23"/>
      <c r="P23"/>
    </row>
    <row r="24" spans="1:16">
      <c r="A24" s="8"/>
      <c r="B24" s="7" t="s">
        <v>4</v>
      </c>
      <c r="C24" s="5" t="s">
        <v>94</v>
      </c>
      <c r="D24" s="2">
        <v>2.5710000000000002</v>
      </c>
      <c r="H24" s="8"/>
      <c r="I24" s="7" t="s">
        <v>4</v>
      </c>
      <c r="J24" s="5" t="s">
        <v>94</v>
      </c>
      <c r="K24" s="2">
        <v>1.5149999999999999</v>
      </c>
      <c r="N24"/>
      <c r="O24"/>
      <c r="P24"/>
    </row>
    <row r="25" spans="1:16">
      <c r="A25" s="8"/>
      <c r="B25" s="7" t="s">
        <v>5</v>
      </c>
      <c r="C25" s="5" t="s">
        <v>95</v>
      </c>
      <c r="D25" s="2">
        <v>8.9510000000000005</v>
      </c>
      <c r="H25" s="8"/>
      <c r="I25" s="7" t="s">
        <v>5</v>
      </c>
      <c r="J25" s="5" t="s">
        <v>95</v>
      </c>
      <c r="K25" s="2">
        <v>1.1910000000000001</v>
      </c>
      <c r="N25"/>
      <c r="O25"/>
      <c r="P25"/>
    </row>
    <row r="26" spans="1:16">
      <c r="A26" s="8"/>
      <c r="B26" s="8"/>
      <c r="H26" s="8"/>
      <c r="I26" s="8"/>
      <c r="J26" s="5"/>
      <c r="N26"/>
      <c r="O26"/>
      <c r="P26"/>
    </row>
    <row r="27" spans="1:16">
      <c r="A27" s="7" t="s">
        <v>0</v>
      </c>
      <c r="B27" s="7" t="s">
        <v>3</v>
      </c>
      <c r="C27" s="5" t="s">
        <v>96</v>
      </c>
      <c r="D27" s="2">
        <v>11.461</v>
      </c>
      <c r="E27" s="2">
        <f>D27-D31</f>
        <v>10.907</v>
      </c>
      <c r="F27" s="2">
        <f>E27/E27</f>
        <v>1</v>
      </c>
      <c r="H27" s="7" t="s">
        <v>0</v>
      </c>
      <c r="I27" s="7" t="s">
        <v>3</v>
      </c>
      <c r="J27" s="5" t="s">
        <v>105</v>
      </c>
      <c r="K27" s="2">
        <v>20.446000000000002</v>
      </c>
      <c r="L27" s="2">
        <f>K27-K31</f>
        <v>19.900000000000002</v>
      </c>
      <c r="M27" s="2">
        <f>L27/L27</f>
        <v>1</v>
      </c>
      <c r="N27"/>
      <c r="O27"/>
      <c r="P27"/>
    </row>
    <row r="28" spans="1:16">
      <c r="A28" s="8"/>
      <c r="B28" s="7" t="s">
        <v>4</v>
      </c>
      <c r="C28" s="5" t="s">
        <v>97</v>
      </c>
      <c r="D28" s="2">
        <v>23.466999999999999</v>
      </c>
      <c r="E28" s="2">
        <f>D28-D32</f>
        <v>18.814999999999998</v>
      </c>
      <c r="F28" s="2">
        <f>E28/E27</f>
        <v>1.7250389658017784</v>
      </c>
      <c r="H28" s="8"/>
      <c r="I28" s="7" t="s">
        <v>4</v>
      </c>
      <c r="J28" s="5" t="s">
        <v>106</v>
      </c>
      <c r="K28" s="2">
        <v>5.2389999999999999</v>
      </c>
      <c r="L28" s="2">
        <f>K28-K32</f>
        <v>2.5449999999999999</v>
      </c>
      <c r="M28" s="2">
        <f>L28/L27</f>
        <v>0.1278894472361809</v>
      </c>
      <c r="N28"/>
      <c r="O28"/>
      <c r="P28"/>
    </row>
    <row r="29" spans="1:16">
      <c r="A29" s="8"/>
      <c r="B29" s="7" t="s">
        <v>5</v>
      </c>
      <c r="C29" s="5" t="s">
        <v>98</v>
      </c>
      <c r="D29" s="2">
        <v>10.569000000000001</v>
      </c>
      <c r="E29" s="2">
        <f>D29-D33</f>
        <v>3.1070000000000011</v>
      </c>
      <c r="F29" s="2">
        <f>E29/E27</f>
        <v>0.28486293206197866</v>
      </c>
      <c r="H29" s="8"/>
      <c r="I29" s="7" t="s">
        <v>5</v>
      </c>
      <c r="J29" s="5" t="s">
        <v>107</v>
      </c>
      <c r="K29" s="2">
        <v>1.9570000000000001</v>
      </c>
      <c r="L29" s="2">
        <f>K29-K33</f>
        <v>0.75900000000000012</v>
      </c>
      <c r="M29" s="2">
        <f>L29/L27</f>
        <v>3.8140703517587943E-2</v>
      </c>
      <c r="N29"/>
      <c r="O29"/>
      <c r="P29"/>
    </row>
    <row r="30" spans="1:16">
      <c r="A30" s="8"/>
      <c r="B30" s="8"/>
      <c r="H30" s="8"/>
      <c r="I30" s="8"/>
      <c r="J30" s="5"/>
      <c r="N30"/>
      <c r="O30"/>
      <c r="P30"/>
    </row>
    <row r="31" spans="1:16">
      <c r="A31" s="7" t="s">
        <v>37</v>
      </c>
      <c r="B31" s="7" t="s">
        <v>3</v>
      </c>
      <c r="C31" s="5" t="s">
        <v>96</v>
      </c>
      <c r="D31" s="2">
        <v>0.55400000000000005</v>
      </c>
      <c r="H31" s="7" t="s">
        <v>37</v>
      </c>
      <c r="I31" s="7" t="s">
        <v>3</v>
      </c>
      <c r="J31" s="5" t="s">
        <v>105</v>
      </c>
      <c r="K31" s="2">
        <v>0.54600000000000004</v>
      </c>
      <c r="N31"/>
      <c r="O31"/>
      <c r="P31"/>
    </row>
    <row r="32" spans="1:16">
      <c r="A32" s="8"/>
      <c r="B32" s="7" t="s">
        <v>4</v>
      </c>
      <c r="C32" s="5" t="s">
        <v>97</v>
      </c>
      <c r="D32" s="2">
        <v>4.6520000000000001</v>
      </c>
      <c r="H32" s="8"/>
      <c r="I32" s="7" t="s">
        <v>4</v>
      </c>
      <c r="J32" s="5" t="s">
        <v>106</v>
      </c>
      <c r="K32" s="2">
        <v>2.694</v>
      </c>
      <c r="N32"/>
      <c r="O32"/>
      <c r="P32"/>
    </row>
    <row r="33" spans="1:16">
      <c r="A33" s="8"/>
      <c r="B33" s="7" t="s">
        <v>5</v>
      </c>
      <c r="C33" s="5" t="s">
        <v>98</v>
      </c>
      <c r="D33" s="2">
        <v>7.4619999999999997</v>
      </c>
      <c r="H33" s="8"/>
      <c r="I33" s="7" t="s">
        <v>5</v>
      </c>
      <c r="J33" s="5" t="s">
        <v>107</v>
      </c>
      <c r="K33" s="2">
        <v>1.198</v>
      </c>
      <c r="P33"/>
    </row>
    <row r="34" spans="1:16">
      <c r="A34" s="8"/>
      <c r="B34" s="8"/>
      <c r="H34" s="8"/>
      <c r="I34" s="8"/>
      <c r="J34" s="5"/>
      <c r="P34"/>
    </row>
    <row r="35" spans="1:16">
      <c r="A35" s="7" t="s">
        <v>0</v>
      </c>
      <c r="B35" s="7" t="s">
        <v>3</v>
      </c>
      <c r="C35" s="5" t="s">
        <v>99</v>
      </c>
      <c r="D35" s="2">
        <v>3.097</v>
      </c>
      <c r="E35" s="2">
        <f>D35-D39</f>
        <v>2.5419999999999998</v>
      </c>
      <c r="F35" s="2">
        <f>E35/E35</f>
        <v>1</v>
      </c>
      <c r="H35" s="7" t="s">
        <v>0</v>
      </c>
      <c r="I35" s="7" t="s">
        <v>3</v>
      </c>
      <c r="J35" s="5" t="s">
        <v>105</v>
      </c>
      <c r="K35" s="2">
        <v>18.228000000000002</v>
      </c>
      <c r="L35" s="2">
        <f>K35-K39</f>
        <v>17.683</v>
      </c>
      <c r="M35" s="2">
        <f>L35/L35</f>
        <v>1</v>
      </c>
      <c r="P35"/>
    </row>
    <row r="36" spans="1:16">
      <c r="A36" s="8"/>
      <c r="B36" s="7" t="s">
        <v>4</v>
      </c>
      <c r="C36" s="5" t="s">
        <v>100</v>
      </c>
      <c r="D36" s="2">
        <v>6.7640000000000002</v>
      </c>
      <c r="E36" s="2">
        <f>D36-D40</f>
        <v>3.9540000000000002</v>
      </c>
      <c r="F36" s="2">
        <f>E36/E35</f>
        <v>1.5554681353265147</v>
      </c>
      <c r="H36" s="8"/>
      <c r="I36" s="7" t="s">
        <v>4</v>
      </c>
      <c r="J36" s="5" t="s">
        <v>106</v>
      </c>
      <c r="K36" s="2">
        <v>5.173</v>
      </c>
      <c r="L36" s="2">
        <f>K36-K40</f>
        <v>1.625</v>
      </c>
      <c r="M36" s="2">
        <f>L36/L35</f>
        <v>9.1896171464118076E-2</v>
      </c>
      <c r="P36"/>
    </row>
    <row r="37" spans="1:16">
      <c r="A37" s="8"/>
      <c r="B37" s="7" t="s">
        <v>5</v>
      </c>
      <c r="C37" s="5" t="s">
        <v>101</v>
      </c>
      <c r="D37" s="2">
        <v>12.183</v>
      </c>
      <c r="E37" s="2">
        <f>D37-D41</f>
        <v>3.1340000000000003</v>
      </c>
      <c r="F37" s="2">
        <f>E37/E35</f>
        <v>1.2328874901652245</v>
      </c>
      <c r="H37" s="8"/>
      <c r="I37" s="7" t="s">
        <v>5</v>
      </c>
      <c r="J37" s="5" t="s">
        <v>107</v>
      </c>
      <c r="K37" s="2">
        <v>1.8480000000000001</v>
      </c>
      <c r="L37" s="2">
        <f>K37-K41</f>
        <v>0.41200000000000014</v>
      </c>
      <c r="M37" s="2">
        <f>L37/L35</f>
        <v>2.3299213934287178E-2</v>
      </c>
      <c r="P37"/>
    </row>
    <row r="38" spans="1:16">
      <c r="A38" s="8"/>
      <c r="B38" s="8"/>
      <c r="H38" s="8"/>
      <c r="I38" s="8"/>
      <c r="J38" s="5"/>
      <c r="P38"/>
    </row>
    <row r="39" spans="1:16">
      <c r="A39" s="7" t="s">
        <v>37</v>
      </c>
      <c r="B39" s="7" t="s">
        <v>3</v>
      </c>
      <c r="C39" s="5" t="s">
        <v>99</v>
      </c>
      <c r="D39" s="2">
        <v>0.55500000000000005</v>
      </c>
      <c r="H39" s="7" t="s">
        <v>37</v>
      </c>
      <c r="I39" s="7" t="s">
        <v>3</v>
      </c>
      <c r="J39" s="5" t="s">
        <v>105</v>
      </c>
      <c r="K39" s="2">
        <v>0.54500000000000004</v>
      </c>
      <c r="P39"/>
    </row>
    <row r="40" spans="1:16">
      <c r="A40" s="8"/>
      <c r="B40" s="7" t="s">
        <v>4</v>
      </c>
      <c r="C40" s="5" t="s">
        <v>100</v>
      </c>
      <c r="D40" s="2">
        <v>2.81</v>
      </c>
      <c r="H40" s="8"/>
      <c r="I40" s="7" t="s">
        <v>4</v>
      </c>
      <c r="J40" s="5" t="s">
        <v>106</v>
      </c>
      <c r="K40" s="2">
        <v>3.548</v>
      </c>
      <c r="P40"/>
    </row>
    <row r="41" spans="1:16">
      <c r="A41" s="8"/>
      <c r="B41" s="7" t="s">
        <v>5</v>
      </c>
      <c r="C41" s="5" t="s">
        <v>101</v>
      </c>
      <c r="D41" s="2">
        <v>9.0489999999999995</v>
      </c>
      <c r="H41" s="8"/>
      <c r="I41" s="7" t="s">
        <v>5</v>
      </c>
      <c r="J41" s="5" t="s">
        <v>107</v>
      </c>
      <c r="K41" s="2">
        <v>1.4359999999999999</v>
      </c>
      <c r="P41"/>
    </row>
    <row r="42" spans="1:16">
      <c r="A42" s="8"/>
      <c r="B42" s="8"/>
      <c r="H42" s="8"/>
      <c r="I42" s="8"/>
      <c r="J42" s="5"/>
      <c r="P42"/>
    </row>
    <row r="43" spans="1:16">
      <c r="A43" s="7" t="s">
        <v>0</v>
      </c>
      <c r="B43" s="7" t="s">
        <v>3</v>
      </c>
      <c r="C43" s="5" t="s">
        <v>102</v>
      </c>
      <c r="D43" s="2">
        <v>18.166</v>
      </c>
      <c r="E43" s="2">
        <f>D43-D47</f>
        <v>17.606000000000002</v>
      </c>
      <c r="F43" s="2">
        <f>E43/E43</f>
        <v>1</v>
      </c>
      <c r="H43" s="7" t="s">
        <v>0</v>
      </c>
      <c r="I43" s="7" t="s">
        <v>3</v>
      </c>
      <c r="J43" s="5" t="s">
        <v>102</v>
      </c>
      <c r="K43" s="2">
        <v>5.8230000000000004</v>
      </c>
      <c r="L43" s="2">
        <f>K43-K47</f>
        <v>5.2680000000000007</v>
      </c>
      <c r="M43" s="2">
        <f>L43/L43</f>
        <v>1</v>
      </c>
      <c r="P43"/>
    </row>
    <row r="44" spans="1:16">
      <c r="A44" s="8"/>
      <c r="B44" s="7" t="s">
        <v>4</v>
      </c>
      <c r="C44" s="5" t="s">
        <v>103</v>
      </c>
      <c r="D44" s="2">
        <v>39.097000000000001</v>
      </c>
      <c r="E44" s="2">
        <f>D44-D48</f>
        <v>36.928000000000004</v>
      </c>
      <c r="F44" s="2">
        <f>E44/E43</f>
        <v>2.0974667726911282</v>
      </c>
      <c r="H44" s="8"/>
      <c r="I44" s="7" t="s">
        <v>4</v>
      </c>
      <c r="J44" s="5" t="s">
        <v>103</v>
      </c>
      <c r="K44" s="2">
        <v>3.734</v>
      </c>
      <c r="L44" s="2">
        <f>K44-K48</f>
        <v>1.1909999999999998</v>
      </c>
      <c r="M44" s="2">
        <f>L44/L43</f>
        <v>0.2260820045558086</v>
      </c>
      <c r="P44"/>
    </row>
    <row r="45" spans="1:16">
      <c r="A45" s="8"/>
      <c r="B45" s="7" t="s">
        <v>5</v>
      </c>
      <c r="C45" s="5" t="s">
        <v>104</v>
      </c>
      <c r="D45" s="2">
        <v>17.925000000000001</v>
      </c>
      <c r="E45" s="2">
        <f>D45-D49</f>
        <v>8.0810000000000013</v>
      </c>
      <c r="F45" s="2">
        <f>E45/E43</f>
        <v>0.45899125298193799</v>
      </c>
      <c r="H45" s="8"/>
      <c r="I45" s="7" t="s">
        <v>5</v>
      </c>
      <c r="J45" s="5" t="s">
        <v>104</v>
      </c>
      <c r="K45" s="2">
        <v>3.2930000000000001</v>
      </c>
      <c r="L45" s="2">
        <f>K45-K49</f>
        <v>0.57100000000000017</v>
      </c>
      <c r="M45" s="2">
        <f>L45/L43</f>
        <v>0.10839028094153381</v>
      </c>
      <c r="P45"/>
    </row>
    <row r="46" spans="1:16">
      <c r="A46" s="8"/>
      <c r="B46" s="8"/>
      <c r="H46" s="8"/>
      <c r="I46" s="8"/>
      <c r="J46" s="5"/>
      <c r="P46"/>
    </row>
    <row r="47" spans="1:16">
      <c r="A47" s="7" t="s">
        <v>37</v>
      </c>
      <c r="B47" s="7" t="s">
        <v>3</v>
      </c>
      <c r="C47" s="5" t="s">
        <v>102</v>
      </c>
      <c r="D47" s="2">
        <v>0.56000000000000005</v>
      </c>
      <c r="H47" s="7" t="s">
        <v>37</v>
      </c>
      <c r="I47" s="7" t="s">
        <v>3</v>
      </c>
      <c r="J47" s="5" t="s">
        <v>102</v>
      </c>
      <c r="K47" s="2">
        <v>0.55500000000000005</v>
      </c>
      <c r="P47"/>
    </row>
    <row r="48" spans="1:16">
      <c r="A48" s="8"/>
      <c r="B48" s="7" t="s">
        <v>4</v>
      </c>
      <c r="C48" s="5" t="s">
        <v>103</v>
      </c>
      <c r="D48" s="2">
        <v>2.169</v>
      </c>
      <c r="I48" s="7" t="s">
        <v>4</v>
      </c>
      <c r="J48" s="5" t="s">
        <v>103</v>
      </c>
      <c r="K48" s="2">
        <v>2.5430000000000001</v>
      </c>
      <c r="P48"/>
    </row>
    <row r="49" spans="1:16">
      <c r="A49" s="8"/>
      <c r="B49" s="7" t="s">
        <v>5</v>
      </c>
      <c r="C49" s="5" t="s">
        <v>104</v>
      </c>
      <c r="D49" s="2">
        <v>9.8439999999999994</v>
      </c>
      <c r="I49" s="7" t="s">
        <v>5</v>
      </c>
      <c r="J49" s="5" t="s">
        <v>104</v>
      </c>
      <c r="K49" s="2">
        <v>2.722</v>
      </c>
    </row>
    <row r="50" spans="1:16">
      <c r="A50" s="5"/>
      <c r="B50" s="5"/>
      <c r="I50" s="8"/>
      <c r="J50" s="5"/>
    </row>
    <row r="51" spans="1:16">
      <c r="A51" s="5"/>
      <c r="B51" s="5"/>
      <c r="H51" s="7" t="s">
        <v>0</v>
      </c>
      <c r="I51" s="7" t="s">
        <v>3</v>
      </c>
      <c r="J51" s="5" t="s">
        <v>102</v>
      </c>
      <c r="K51" s="2">
        <v>8.4309999999999992</v>
      </c>
      <c r="L51" s="2">
        <f>K51-K55</f>
        <v>7.8809999999999993</v>
      </c>
      <c r="M51" s="2">
        <f>L51/L51</f>
        <v>1</v>
      </c>
    </row>
    <row r="52" spans="1:16">
      <c r="A52" s="5"/>
      <c r="B52" s="5"/>
      <c r="H52" s="8"/>
      <c r="I52" s="7" t="s">
        <v>4</v>
      </c>
      <c r="J52" s="5" t="s">
        <v>103</v>
      </c>
      <c r="K52" s="2">
        <v>3.78</v>
      </c>
      <c r="L52" s="2">
        <f>K52-K56</f>
        <v>1.234</v>
      </c>
      <c r="M52" s="2">
        <f>L52/L51</f>
        <v>0.15657911432559321</v>
      </c>
    </row>
    <row r="53" spans="1:16">
      <c r="A53" s="5"/>
      <c r="B53" s="5"/>
      <c r="H53" s="8"/>
      <c r="I53" s="7" t="s">
        <v>5</v>
      </c>
      <c r="J53" s="5" t="s">
        <v>104</v>
      </c>
      <c r="K53" s="2">
        <v>2.4089999999999998</v>
      </c>
      <c r="L53" s="2">
        <f>K53-K57</f>
        <v>-0.31300000000000017</v>
      </c>
      <c r="M53" s="2">
        <f>L53/L51</f>
        <v>-3.9715772110138332E-2</v>
      </c>
    </row>
    <row r="54" spans="1:16">
      <c r="A54" s="5"/>
      <c r="B54" s="5"/>
      <c r="H54" s="8"/>
      <c r="I54" s="8"/>
      <c r="J54" s="5"/>
    </row>
    <row r="55" spans="1:16">
      <c r="A55" s="5"/>
      <c r="B55" s="5"/>
      <c r="H55" s="7" t="s">
        <v>37</v>
      </c>
      <c r="I55" s="7" t="s">
        <v>3</v>
      </c>
      <c r="J55" s="5" t="s">
        <v>102</v>
      </c>
      <c r="K55" s="2">
        <v>0.55000000000000004</v>
      </c>
    </row>
    <row r="56" spans="1:16">
      <c r="A56" s="5"/>
      <c r="B56" s="5"/>
      <c r="I56" s="7" t="s">
        <v>4</v>
      </c>
      <c r="J56" s="5" t="s">
        <v>103</v>
      </c>
      <c r="K56" s="2">
        <v>2.5459999999999998</v>
      </c>
    </row>
    <row r="57" spans="1:16">
      <c r="A57" s="5"/>
      <c r="B57" s="5"/>
      <c r="I57" s="7" t="s">
        <v>5</v>
      </c>
      <c r="J57" s="5" t="s">
        <v>104</v>
      </c>
      <c r="K57" s="2">
        <v>2.722</v>
      </c>
    </row>
    <row r="58" spans="1:16">
      <c r="A58" s="8"/>
      <c r="B58" s="8"/>
      <c r="I58" s="8"/>
    </row>
    <row r="59" spans="1:16">
      <c r="A59" s="7" t="s">
        <v>43</v>
      </c>
      <c r="B59" s="7" t="s">
        <v>3</v>
      </c>
      <c r="I59" s="7"/>
    </row>
    <row r="60" spans="1:16">
      <c r="A60" s="7" t="s">
        <v>47</v>
      </c>
      <c r="B60" s="7" t="s">
        <v>4</v>
      </c>
      <c r="C60" s="3" t="s">
        <v>36</v>
      </c>
      <c r="D60" s="3" t="s">
        <v>42</v>
      </c>
      <c r="E60" s="3" t="s">
        <v>1</v>
      </c>
      <c r="F60" s="3" t="s">
        <v>2</v>
      </c>
      <c r="G60" s="3" t="s">
        <v>39</v>
      </c>
      <c r="H60" s="3" t="s">
        <v>117</v>
      </c>
      <c r="I60" s="7"/>
      <c r="J60" s="3" t="s">
        <v>36</v>
      </c>
      <c r="K60" s="3" t="s">
        <v>42</v>
      </c>
      <c r="L60" s="3" t="s">
        <v>1</v>
      </c>
      <c r="M60" s="3" t="s">
        <v>2</v>
      </c>
      <c r="N60" s="3" t="s">
        <v>41</v>
      </c>
      <c r="O60" s="3" t="s">
        <v>38</v>
      </c>
      <c r="P60" s="3"/>
    </row>
    <row r="61" spans="1:16">
      <c r="A61" s="7" t="s">
        <v>0</v>
      </c>
      <c r="B61" s="7" t="s">
        <v>5</v>
      </c>
      <c r="C61" t="s">
        <v>108</v>
      </c>
      <c r="D61">
        <v>14.343</v>
      </c>
      <c r="E61">
        <f>D61-D65</f>
        <v>14.103999999999999</v>
      </c>
      <c r="F61">
        <f>E61/E61</f>
        <v>1</v>
      </c>
      <c r="G61">
        <v>1</v>
      </c>
      <c r="H61" s="7" t="s">
        <v>0</v>
      </c>
      <c r="I61" s="7" t="s">
        <v>3</v>
      </c>
      <c r="J61" t="s">
        <v>118</v>
      </c>
      <c r="K61">
        <v>11.238</v>
      </c>
      <c r="L61">
        <f>K61-K65</f>
        <v>10.855</v>
      </c>
      <c r="M61">
        <f>L61/L61</f>
        <v>1</v>
      </c>
      <c r="N61">
        <f>AVERAGE(M61)</f>
        <v>1</v>
      </c>
      <c r="O61">
        <f>N61/G61</f>
        <v>1</v>
      </c>
      <c r="P61"/>
    </row>
    <row r="62" spans="1:16">
      <c r="A62" s="8"/>
      <c r="B62" s="8"/>
      <c r="C62" t="s">
        <v>109</v>
      </c>
      <c r="D62">
        <v>14.972</v>
      </c>
      <c r="E62">
        <f>D62-D66</f>
        <v>14.818</v>
      </c>
      <c r="F62">
        <f>E62/E61</f>
        <v>1.050623936471923</v>
      </c>
      <c r="G62">
        <f>AVERAGE(F62,F70,F78,F86)</f>
        <v>1.2247005039712557</v>
      </c>
      <c r="H62" s="8"/>
      <c r="I62" s="7" t="s">
        <v>4</v>
      </c>
      <c r="J62" t="s">
        <v>119</v>
      </c>
      <c r="K62">
        <v>0.36099999999999999</v>
      </c>
      <c r="L62">
        <f>K62-K66</f>
        <v>0.10899999999999999</v>
      </c>
      <c r="M62">
        <f>L62/L61</f>
        <v>1.0041455550437584E-2</v>
      </c>
      <c r="N62">
        <f>AVERAGE(M62,M70,M78,M86,M94)</f>
        <v>3.6806616691409125E-2</v>
      </c>
      <c r="O62">
        <f>N62/G62</f>
        <v>3.0053565399915105E-2</v>
      </c>
      <c r="P62"/>
    </row>
    <row r="63" spans="1:16">
      <c r="A63" s="8"/>
      <c r="B63" s="8"/>
      <c r="C63" t="s">
        <v>110</v>
      </c>
      <c r="D63">
        <v>13.634</v>
      </c>
      <c r="E63">
        <f>D63-D67</f>
        <v>13.136000000000001</v>
      </c>
      <c r="F63">
        <f>E63/E61</f>
        <v>0.93136698808848561</v>
      </c>
      <c r="G63">
        <f>AVERAGE(F63,F71,F79,F87)</f>
        <v>1.4177450221369752</v>
      </c>
      <c r="H63" s="8"/>
      <c r="I63" s="7" t="s">
        <v>5</v>
      </c>
      <c r="J63" t="s">
        <v>120</v>
      </c>
      <c r="K63">
        <v>11.244</v>
      </c>
      <c r="L63">
        <f>K63-K67</f>
        <v>9.5830000000000002</v>
      </c>
      <c r="M63">
        <f>L63/L61</f>
        <v>0.8828189774297559</v>
      </c>
      <c r="N63">
        <f>AVERAGE(M63,M79,M87,M95)</f>
        <v>0.66054194989640447</v>
      </c>
      <c r="O63">
        <f>N63/G63</f>
        <v>0.46591025860261237</v>
      </c>
      <c r="P63"/>
    </row>
    <row r="64" spans="1:16">
      <c r="A64" s="8"/>
      <c r="B64" s="8"/>
      <c r="C64"/>
      <c r="D64"/>
      <c r="E64"/>
      <c r="F64"/>
      <c r="G64"/>
      <c r="H64" s="8"/>
      <c r="I64" s="8"/>
      <c r="J64"/>
      <c r="K64"/>
      <c r="L64"/>
      <c r="M64"/>
      <c r="N64"/>
      <c r="O64"/>
      <c r="P64"/>
    </row>
    <row r="65" spans="1:16">
      <c r="A65" s="7" t="s">
        <v>37</v>
      </c>
      <c r="B65" s="7" t="s">
        <v>3</v>
      </c>
      <c r="C65" t="s">
        <v>108</v>
      </c>
      <c r="D65">
        <v>0.23899999999999999</v>
      </c>
      <c r="E65"/>
      <c r="F65"/>
      <c r="G65"/>
      <c r="H65" s="7" t="s">
        <v>37</v>
      </c>
      <c r="I65" s="7" t="s">
        <v>3</v>
      </c>
      <c r="J65" t="s">
        <v>118</v>
      </c>
      <c r="K65">
        <v>0.38300000000000001</v>
      </c>
      <c r="L65"/>
      <c r="M65"/>
      <c r="N65"/>
      <c r="O65"/>
      <c r="P65"/>
    </row>
    <row r="66" spans="1:16">
      <c r="A66" s="8"/>
      <c r="B66" s="7" t="s">
        <v>4</v>
      </c>
      <c r="C66" t="s">
        <v>109</v>
      </c>
      <c r="D66">
        <v>0.154</v>
      </c>
      <c r="E66"/>
      <c r="F66"/>
      <c r="G66"/>
      <c r="H66" s="8"/>
      <c r="I66" s="7" t="s">
        <v>4</v>
      </c>
      <c r="J66" t="s">
        <v>119</v>
      </c>
      <c r="K66">
        <v>0.252</v>
      </c>
      <c r="L66"/>
      <c r="M66"/>
      <c r="N66"/>
      <c r="O66"/>
      <c r="P66"/>
    </row>
    <row r="67" spans="1:16">
      <c r="A67" s="8"/>
      <c r="B67" s="7" t="s">
        <v>5</v>
      </c>
      <c r="C67" t="s">
        <v>110</v>
      </c>
      <c r="D67">
        <v>0.498</v>
      </c>
      <c r="E67"/>
      <c r="F67"/>
      <c r="G67"/>
      <c r="H67" s="8"/>
      <c r="I67" s="7" t="s">
        <v>5</v>
      </c>
      <c r="J67" t="s">
        <v>120</v>
      </c>
      <c r="K67">
        <v>1.661</v>
      </c>
      <c r="L67"/>
      <c r="M67"/>
      <c r="N67"/>
      <c r="O67"/>
      <c r="P67"/>
    </row>
    <row r="68" spans="1:16">
      <c r="A68" s="8"/>
      <c r="B68" s="8"/>
      <c r="C68"/>
      <c r="D68"/>
      <c r="E68"/>
      <c r="F68"/>
      <c r="G68"/>
      <c r="H68" s="8"/>
      <c r="I68" s="8"/>
      <c r="J68"/>
      <c r="K68"/>
      <c r="L68"/>
      <c r="M68"/>
      <c r="N68"/>
      <c r="O68"/>
      <c r="P68"/>
    </row>
    <row r="69" spans="1:16">
      <c r="A69" s="7" t="s">
        <v>0</v>
      </c>
      <c r="B69" s="7" t="s">
        <v>3</v>
      </c>
      <c r="C69" t="s">
        <v>108</v>
      </c>
      <c r="D69">
        <v>3.9590000000000001</v>
      </c>
      <c r="E69">
        <f>D69-D73</f>
        <v>3.7360000000000002</v>
      </c>
      <c r="F69">
        <f>E69/E69</f>
        <v>1</v>
      </c>
      <c r="G69"/>
      <c r="H69" s="7" t="s">
        <v>0</v>
      </c>
      <c r="I69" s="7" t="s">
        <v>3</v>
      </c>
      <c r="J69" t="s">
        <v>121</v>
      </c>
      <c r="K69">
        <v>7.109</v>
      </c>
      <c r="L69">
        <f>K69-K73</f>
        <v>6.8579999999999997</v>
      </c>
      <c r="M69">
        <f>L69/L69</f>
        <v>1</v>
      </c>
      <c r="N69"/>
      <c r="O69"/>
      <c r="P69"/>
    </row>
    <row r="70" spans="1:16">
      <c r="A70" s="8"/>
      <c r="B70" s="7" t="s">
        <v>4</v>
      </c>
      <c r="C70" t="s">
        <v>109</v>
      </c>
      <c r="D70">
        <v>7.8179999999999996</v>
      </c>
      <c r="E70">
        <f>D70-D74</f>
        <v>7.6659999999999995</v>
      </c>
      <c r="F70">
        <f>E70/E69</f>
        <v>2.0519271948608133</v>
      </c>
      <c r="G70"/>
      <c r="H70" s="8"/>
      <c r="I70" s="7" t="s">
        <v>4</v>
      </c>
      <c r="J70" t="s">
        <v>122</v>
      </c>
      <c r="K70">
        <v>0.33</v>
      </c>
      <c r="L70">
        <f>K70-K74</f>
        <v>0.16400000000000001</v>
      </c>
      <c r="M70">
        <f>L70/L69</f>
        <v>2.3913677456984545E-2</v>
      </c>
      <c r="N70"/>
      <c r="O70"/>
      <c r="P70"/>
    </row>
    <row r="71" spans="1:16">
      <c r="A71" s="8"/>
      <c r="B71" s="7" t="s">
        <v>5</v>
      </c>
      <c r="C71" t="s">
        <v>110</v>
      </c>
      <c r="D71">
        <v>11.183999999999999</v>
      </c>
      <c r="E71">
        <f>D71-D75</f>
        <v>10.684999999999999</v>
      </c>
      <c r="F71">
        <f>E71/E69</f>
        <v>2.8600107066381151</v>
      </c>
      <c r="G71"/>
      <c r="H71" s="8"/>
      <c r="I71" s="7" t="s">
        <v>5</v>
      </c>
      <c r="J71" t="s">
        <v>123</v>
      </c>
      <c r="K71">
        <v>19.449000000000002</v>
      </c>
      <c r="L71">
        <f>K71-K75</f>
        <v>18.801000000000002</v>
      </c>
      <c r="M71">
        <f>L71/L69</f>
        <v>2.7414698162729665</v>
      </c>
      <c r="N71"/>
      <c r="O71"/>
      <c r="P71"/>
    </row>
    <row r="72" spans="1:16">
      <c r="A72" s="8"/>
      <c r="B72" s="8"/>
      <c r="C72"/>
      <c r="D72"/>
      <c r="E72"/>
      <c r="F72"/>
      <c r="G72"/>
      <c r="H72" s="8"/>
      <c r="I72" s="8"/>
      <c r="J72"/>
      <c r="K72"/>
      <c r="L72"/>
      <c r="M72"/>
      <c r="N72"/>
      <c r="O72"/>
      <c r="P72"/>
    </row>
    <row r="73" spans="1:16">
      <c r="A73" s="7" t="s">
        <v>37</v>
      </c>
      <c r="B73" s="7" t="s">
        <v>3</v>
      </c>
      <c r="C73" t="s">
        <v>108</v>
      </c>
      <c r="D73">
        <v>0.223</v>
      </c>
      <c r="E73"/>
      <c r="F73"/>
      <c r="G73"/>
      <c r="H73" s="7" t="s">
        <v>37</v>
      </c>
      <c r="I73" s="7" t="s">
        <v>3</v>
      </c>
      <c r="J73" t="s">
        <v>121</v>
      </c>
      <c r="K73">
        <v>0.251</v>
      </c>
      <c r="L73"/>
      <c r="M73"/>
      <c r="N73"/>
      <c r="O73"/>
      <c r="P73"/>
    </row>
    <row r="74" spans="1:16">
      <c r="A74" s="8"/>
      <c r="B74" s="7" t="s">
        <v>4</v>
      </c>
      <c r="C74" t="s">
        <v>109</v>
      </c>
      <c r="D74">
        <v>0.152</v>
      </c>
      <c r="E74"/>
      <c r="F74"/>
      <c r="G74"/>
      <c r="H74" s="8"/>
      <c r="I74" s="7" t="s">
        <v>4</v>
      </c>
      <c r="J74" t="s">
        <v>122</v>
      </c>
      <c r="K74">
        <v>0.16600000000000001</v>
      </c>
      <c r="L74"/>
      <c r="M74"/>
      <c r="N74"/>
      <c r="O74"/>
      <c r="P74"/>
    </row>
    <row r="75" spans="1:16">
      <c r="A75" s="8"/>
      <c r="B75" s="7" t="s">
        <v>5</v>
      </c>
      <c r="C75" t="s">
        <v>110</v>
      </c>
      <c r="D75">
        <v>0.499</v>
      </c>
      <c r="E75"/>
      <c r="F75"/>
      <c r="G75"/>
      <c r="H75" s="8"/>
      <c r="I75" s="7" t="s">
        <v>5</v>
      </c>
      <c r="J75" t="s">
        <v>123</v>
      </c>
      <c r="K75">
        <v>0.64800000000000002</v>
      </c>
      <c r="L75"/>
      <c r="M75"/>
      <c r="N75"/>
      <c r="O75"/>
      <c r="P75"/>
    </row>
    <row r="76" spans="1:16">
      <c r="A76" s="8"/>
      <c r="B76" s="8"/>
      <c r="C76"/>
      <c r="D76"/>
      <c r="E76"/>
      <c r="F76"/>
      <c r="G76"/>
      <c r="H76" s="8"/>
      <c r="I76" s="8"/>
      <c r="J76"/>
      <c r="K76"/>
      <c r="L76"/>
      <c r="M76"/>
      <c r="N76"/>
      <c r="O76"/>
      <c r="P76"/>
    </row>
    <row r="77" spans="1:16">
      <c r="A77" s="7" t="s">
        <v>0</v>
      </c>
      <c r="B77" s="7" t="s">
        <v>3</v>
      </c>
      <c r="C77" t="s">
        <v>111</v>
      </c>
      <c r="D77">
        <v>8.2940000000000005</v>
      </c>
      <c r="E77">
        <f>D77-D81</f>
        <v>8.0440000000000005</v>
      </c>
      <c r="F77">
        <f>E77/E77</f>
        <v>1</v>
      </c>
      <c r="G77"/>
      <c r="H77" s="7" t="s">
        <v>0</v>
      </c>
      <c r="I77" s="7" t="s">
        <v>3</v>
      </c>
      <c r="J77" t="s">
        <v>124</v>
      </c>
      <c r="K77">
        <v>4.7679999999999998</v>
      </c>
      <c r="L77">
        <f>K77-K81</f>
        <v>4.4879999999999995</v>
      </c>
      <c r="M77">
        <f>L77/L77</f>
        <v>1</v>
      </c>
      <c r="N77"/>
      <c r="O77"/>
      <c r="P77"/>
    </row>
    <row r="78" spans="1:16">
      <c r="A78" s="8"/>
      <c r="B78" s="7" t="s">
        <v>4</v>
      </c>
      <c r="C78" t="s">
        <v>112</v>
      </c>
      <c r="D78">
        <v>6.1289999999999996</v>
      </c>
      <c r="E78">
        <f>D78-D82</f>
        <v>5.9449999999999994</v>
      </c>
      <c r="F78">
        <f>E78/E77</f>
        <v>0.73906016907011429</v>
      </c>
      <c r="G78"/>
      <c r="H78" s="8"/>
      <c r="I78" s="7" t="s">
        <v>4</v>
      </c>
      <c r="J78" t="s">
        <v>125</v>
      </c>
      <c r="K78">
        <v>0.82199999999999995</v>
      </c>
      <c r="L78">
        <f>K78-K82</f>
        <v>0.63500000000000001</v>
      </c>
      <c r="M78">
        <f>L78/L77</f>
        <v>0.1414884135472371</v>
      </c>
      <c r="N78"/>
      <c r="O78"/>
      <c r="P78"/>
    </row>
    <row r="79" spans="1:16">
      <c r="A79" s="8"/>
      <c r="B79" s="7" t="s">
        <v>5</v>
      </c>
      <c r="C79" t="s">
        <v>113</v>
      </c>
      <c r="D79">
        <v>7.1929999999999996</v>
      </c>
      <c r="E79">
        <f>D79-D83</f>
        <v>6.6789999999999994</v>
      </c>
      <c r="F79">
        <f>E79/E77</f>
        <v>0.83030830432620573</v>
      </c>
      <c r="G79"/>
      <c r="H79" s="8"/>
      <c r="I79" s="7" t="s">
        <v>5</v>
      </c>
      <c r="J79" t="s">
        <v>126</v>
      </c>
      <c r="K79">
        <v>3.577</v>
      </c>
      <c r="L79">
        <f>K79-K83</f>
        <v>2.21</v>
      </c>
      <c r="M79">
        <f>L79/L77</f>
        <v>0.49242424242424249</v>
      </c>
      <c r="N79"/>
      <c r="O79"/>
      <c r="P79"/>
    </row>
    <row r="80" spans="1:16">
      <c r="A80" s="8"/>
      <c r="B80" s="8"/>
      <c r="C80"/>
      <c r="D80"/>
      <c r="E80"/>
      <c r="F80"/>
      <c r="G80"/>
      <c r="H80" s="8"/>
      <c r="I80" s="8"/>
      <c r="J80"/>
      <c r="K80"/>
      <c r="L80"/>
      <c r="M80"/>
      <c r="N80"/>
      <c r="O80"/>
      <c r="P80"/>
    </row>
    <row r="81" spans="1:16">
      <c r="A81" s="7" t="s">
        <v>37</v>
      </c>
      <c r="B81" s="7" t="s">
        <v>3</v>
      </c>
      <c r="C81" t="s">
        <v>111</v>
      </c>
      <c r="D81">
        <v>0.25</v>
      </c>
      <c r="E81"/>
      <c r="F81"/>
      <c r="G81"/>
      <c r="H81" s="7" t="s">
        <v>37</v>
      </c>
      <c r="I81" s="7" t="s">
        <v>3</v>
      </c>
      <c r="J81" t="s">
        <v>124</v>
      </c>
      <c r="K81">
        <v>0.28000000000000003</v>
      </c>
      <c r="L81"/>
      <c r="M81"/>
      <c r="N81"/>
      <c r="O81"/>
      <c r="P81"/>
    </row>
    <row r="82" spans="1:16">
      <c r="A82" s="8"/>
      <c r="B82" s="7" t="s">
        <v>4</v>
      </c>
      <c r="C82" t="s">
        <v>112</v>
      </c>
      <c r="D82">
        <v>0.184</v>
      </c>
      <c r="E82"/>
      <c r="F82"/>
      <c r="G82"/>
      <c r="H82" s="8"/>
      <c r="I82" s="7" t="s">
        <v>4</v>
      </c>
      <c r="J82" t="s">
        <v>125</v>
      </c>
      <c r="K82">
        <v>0.187</v>
      </c>
      <c r="L82"/>
      <c r="M82"/>
      <c r="N82"/>
      <c r="O82"/>
      <c r="P82"/>
    </row>
    <row r="83" spans="1:16">
      <c r="A83" s="8"/>
      <c r="B83" s="7" t="s">
        <v>5</v>
      </c>
      <c r="C83" t="s">
        <v>113</v>
      </c>
      <c r="D83">
        <v>0.51400000000000001</v>
      </c>
      <c r="E83"/>
      <c r="F83"/>
      <c r="G83"/>
      <c r="H83" s="8"/>
      <c r="I83" s="7" t="s">
        <v>5</v>
      </c>
      <c r="J83" t="s">
        <v>126</v>
      </c>
      <c r="K83">
        <v>1.367</v>
      </c>
      <c r="L83"/>
      <c r="M83"/>
      <c r="N83"/>
      <c r="O83"/>
      <c r="P83"/>
    </row>
    <row r="84" spans="1:16">
      <c r="A84" s="8"/>
      <c r="B84" s="8"/>
      <c r="C84"/>
      <c r="D84"/>
      <c r="E84"/>
      <c r="F84"/>
      <c r="G84"/>
      <c r="H84" s="8"/>
      <c r="I84" s="8"/>
      <c r="J84"/>
      <c r="K84"/>
      <c r="L84"/>
      <c r="M84"/>
      <c r="N84"/>
      <c r="O84"/>
      <c r="P84"/>
    </row>
    <row r="85" spans="1:16">
      <c r="A85" s="7" t="s">
        <v>0</v>
      </c>
      <c r="B85" s="7" t="s">
        <v>3</v>
      </c>
      <c r="C85" t="s">
        <v>114</v>
      </c>
      <c r="D85">
        <v>4.423</v>
      </c>
      <c r="E85">
        <f>D85-D89</f>
        <v>4.1790000000000003</v>
      </c>
      <c r="F85">
        <f>E85/E85</f>
        <v>1</v>
      </c>
      <c r="G85"/>
      <c r="H85" s="7" t="s">
        <v>0</v>
      </c>
      <c r="I85" s="7" t="s">
        <v>3</v>
      </c>
      <c r="J85" t="s">
        <v>127</v>
      </c>
      <c r="K85">
        <v>9.4009999999999998</v>
      </c>
      <c r="L85">
        <f>K85-K89</f>
        <v>9.0310000000000006</v>
      </c>
      <c r="M85">
        <f>L85/L85</f>
        <v>1</v>
      </c>
      <c r="N85"/>
      <c r="O85"/>
      <c r="P85"/>
    </row>
    <row r="86" spans="1:16">
      <c r="A86" s="8"/>
      <c r="B86" s="7" t="s">
        <v>4</v>
      </c>
      <c r="C86" t="s">
        <v>115</v>
      </c>
      <c r="D86">
        <v>4.5759999999999996</v>
      </c>
      <c r="E86">
        <f>D86-D90</f>
        <v>4.4179999999999993</v>
      </c>
      <c r="F86">
        <f>E86/E85</f>
        <v>1.0571907154821725</v>
      </c>
      <c r="G86"/>
      <c r="H86" s="8"/>
      <c r="I86" s="7" t="s">
        <v>4</v>
      </c>
      <c r="J86" t="s">
        <v>128</v>
      </c>
      <c r="K86">
        <v>0.35399999999999998</v>
      </c>
      <c r="L86">
        <f>K86-K90</f>
        <v>-7.0000000000000062E-3</v>
      </c>
      <c r="M86">
        <f>L86/L85</f>
        <v>-7.7510796146606196E-4</v>
      </c>
      <c r="N86"/>
      <c r="O86"/>
      <c r="P86"/>
    </row>
    <row r="87" spans="1:16">
      <c r="A87" s="8"/>
      <c r="B87" s="7" t="s">
        <v>5</v>
      </c>
      <c r="C87" t="s">
        <v>116</v>
      </c>
      <c r="D87">
        <v>4.8810000000000002</v>
      </c>
      <c r="E87">
        <f>D87-D91</f>
        <v>4.3849999999999998</v>
      </c>
      <c r="F87">
        <f>E87/E85</f>
        <v>1.0492940894950944</v>
      </c>
      <c r="G87"/>
      <c r="H87" s="8"/>
      <c r="I87" s="7" t="s">
        <v>5</v>
      </c>
      <c r="J87" t="s">
        <v>129</v>
      </c>
      <c r="K87">
        <v>12.291</v>
      </c>
      <c r="L87">
        <f>K87-K91</f>
        <v>9.218</v>
      </c>
      <c r="M87">
        <f>L87/L85</f>
        <v>1.0207064555420218</v>
      </c>
      <c r="N87"/>
      <c r="O87"/>
      <c r="P87"/>
    </row>
    <row r="88" spans="1:16">
      <c r="A88" s="8"/>
      <c r="B88" s="8"/>
      <c r="C88"/>
      <c r="D88"/>
      <c r="E88"/>
      <c r="F88"/>
      <c r="G88"/>
      <c r="H88" s="8"/>
      <c r="I88" s="8"/>
      <c r="J88"/>
      <c r="K88"/>
      <c r="L88"/>
      <c r="M88"/>
      <c r="N88"/>
      <c r="O88"/>
      <c r="P88"/>
    </row>
    <row r="89" spans="1:16">
      <c r="A89" s="7" t="s">
        <v>37</v>
      </c>
      <c r="B89" s="7" t="s">
        <v>3</v>
      </c>
      <c r="C89" t="s">
        <v>114</v>
      </c>
      <c r="D89">
        <v>0.24399999999999999</v>
      </c>
      <c r="E89"/>
      <c r="F89"/>
      <c r="G89"/>
      <c r="H89" s="7" t="s">
        <v>37</v>
      </c>
      <c r="I89" s="7" t="s">
        <v>3</v>
      </c>
      <c r="J89" t="s">
        <v>127</v>
      </c>
      <c r="K89">
        <v>0.37</v>
      </c>
      <c r="L89"/>
      <c r="M89"/>
      <c r="N89"/>
      <c r="O89"/>
      <c r="P89"/>
    </row>
    <row r="90" spans="1:16">
      <c r="A90" s="8"/>
      <c r="B90" s="7" t="s">
        <v>4</v>
      </c>
      <c r="C90" t="s">
        <v>115</v>
      </c>
      <c r="D90">
        <v>0.158</v>
      </c>
      <c r="E90"/>
      <c r="F90"/>
      <c r="G90"/>
      <c r="H90" s="8"/>
      <c r="I90" s="7" t="s">
        <v>4</v>
      </c>
      <c r="J90" t="s">
        <v>128</v>
      </c>
      <c r="K90">
        <v>0.36099999999999999</v>
      </c>
      <c r="L90"/>
      <c r="M90"/>
      <c r="N90"/>
      <c r="O90"/>
      <c r="P90"/>
    </row>
    <row r="91" spans="1:16">
      <c r="A91" s="8"/>
      <c r="B91" s="7" t="s">
        <v>5</v>
      </c>
      <c r="C91" t="s">
        <v>116</v>
      </c>
      <c r="D91">
        <v>0.496</v>
      </c>
      <c r="E91"/>
      <c r="F91"/>
      <c r="G91"/>
      <c r="H91" s="8"/>
      <c r="I91" s="7" t="s">
        <v>5</v>
      </c>
      <c r="J91" t="s">
        <v>129</v>
      </c>
      <c r="K91">
        <v>3.073</v>
      </c>
      <c r="L91"/>
      <c r="M91"/>
      <c r="N91"/>
      <c r="O91"/>
      <c r="P91"/>
    </row>
    <row r="92" spans="1:16">
      <c r="A92" s="8"/>
      <c r="B92" s="8"/>
      <c r="H92" s="8"/>
      <c r="I92" s="8"/>
      <c r="J92"/>
      <c r="K92"/>
      <c r="L92"/>
      <c r="M92"/>
      <c r="N92"/>
      <c r="O92"/>
      <c r="P92"/>
    </row>
    <row r="93" spans="1:16">
      <c r="A93" s="7"/>
      <c r="B93" s="7"/>
      <c r="H93" s="7" t="s">
        <v>0</v>
      </c>
      <c r="I93" s="7"/>
      <c r="J93" t="s">
        <v>130</v>
      </c>
      <c r="K93">
        <v>7.2050000000000001</v>
      </c>
      <c r="L93">
        <f>K93-K97</f>
        <v>6.9409999999999998</v>
      </c>
      <c r="M93">
        <f>L93/L93</f>
        <v>1</v>
      </c>
      <c r="N93"/>
      <c r="O93"/>
      <c r="P93"/>
    </row>
    <row r="94" spans="1:16">
      <c r="A94" s="8"/>
      <c r="B94" s="8"/>
      <c r="I94" s="7"/>
      <c r="J94" t="s">
        <v>131</v>
      </c>
      <c r="K94">
        <v>0.24099999999999999</v>
      </c>
      <c r="L94">
        <f>K94-K98</f>
        <v>6.5000000000000002E-2</v>
      </c>
      <c r="M94">
        <f>L94/L93</f>
        <v>9.3646448638524706E-3</v>
      </c>
      <c r="N94"/>
      <c r="O94"/>
      <c r="P94"/>
    </row>
    <row r="95" spans="1:16">
      <c r="A95" s="8"/>
      <c r="B95" s="8"/>
      <c r="I95" s="7"/>
      <c r="J95" t="s">
        <v>132</v>
      </c>
      <c r="K95">
        <v>3.08</v>
      </c>
      <c r="L95">
        <f>K95-K99</f>
        <v>1.7090000000000001</v>
      </c>
      <c r="M95">
        <f>L95/L93</f>
        <v>0.24621812418959807</v>
      </c>
      <c r="N95"/>
      <c r="O95"/>
      <c r="P95"/>
    </row>
    <row r="96" spans="1:16">
      <c r="A96" s="8"/>
      <c r="B96" s="8"/>
      <c r="I96" s="8"/>
      <c r="J96"/>
      <c r="K96"/>
      <c r="L96"/>
      <c r="M96"/>
      <c r="N96"/>
      <c r="O96"/>
      <c r="P96"/>
    </row>
    <row r="97" spans="1:16">
      <c r="A97" s="7"/>
      <c r="B97" s="7"/>
      <c r="I97" s="7"/>
      <c r="J97" t="s">
        <v>130</v>
      </c>
      <c r="K97">
        <v>0.26400000000000001</v>
      </c>
      <c r="L97"/>
      <c r="M97"/>
      <c r="N97"/>
      <c r="O97"/>
      <c r="P97"/>
    </row>
    <row r="98" spans="1:16">
      <c r="A98" s="8"/>
      <c r="B98" s="8"/>
      <c r="I98" s="7"/>
      <c r="J98" t="s">
        <v>131</v>
      </c>
      <c r="K98">
        <v>0.17599999999999999</v>
      </c>
      <c r="L98"/>
      <c r="M98"/>
      <c r="N98"/>
      <c r="O98"/>
      <c r="P98"/>
    </row>
    <row r="99" spans="1:16">
      <c r="A99" s="8"/>
      <c r="B99" s="8"/>
      <c r="I99" s="7"/>
      <c r="J99" t="s">
        <v>132</v>
      </c>
      <c r="K99">
        <v>1.371</v>
      </c>
      <c r="L99"/>
      <c r="M99"/>
      <c r="N99"/>
      <c r="O99"/>
      <c r="P99"/>
    </row>
    <row r="100" spans="1:16">
      <c r="A100" s="8"/>
      <c r="B100" s="8"/>
      <c r="I100" s="8"/>
    </row>
    <row r="101" spans="1:16">
      <c r="A101" s="8"/>
      <c r="B101" s="8"/>
      <c r="I101" s="7"/>
    </row>
    <row r="102" spans="1:16">
      <c r="A102" s="7" t="s">
        <v>45</v>
      </c>
      <c r="B102" s="7"/>
      <c r="I102" s="7"/>
    </row>
    <row r="103" spans="1:16">
      <c r="A103" s="7" t="s">
        <v>47</v>
      </c>
      <c r="B103" s="7"/>
      <c r="C103" s="3" t="s">
        <v>36</v>
      </c>
      <c r="D103" s="3" t="s">
        <v>42</v>
      </c>
      <c r="E103" s="3" t="s">
        <v>1</v>
      </c>
      <c r="F103" s="3" t="s">
        <v>2</v>
      </c>
      <c r="G103" s="3" t="s">
        <v>39</v>
      </c>
      <c r="H103" s="3" t="s">
        <v>117</v>
      </c>
      <c r="I103" s="7"/>
      <c r="J103" s="3" t="s">
        <v>36</v>
      </c>
      <c r="K103" s="3" t="s">
        <v>42</v>
      </c>
      <c r="L103" s="3" t="s">
        <v>1</v>
      </c>
      <c r="M103" s="3" t="s">
        <v>2</v>
      </c>
      <c r="N103" s="3" t="s">
        <v>41</v>
      </c>
      <c r="O103" s="3" t="s">
        <v>38</v>
      </c>
      <c r="P103" s="3"/>
    </row>
    <row r="104" spans="1:16">
      <c r="A104" s="7" t="s">
        <v>0</v>
      </c>
      <c r="B104" s="7" t="s">
        <v>3</v>
      </c>
      <c r="C104" t="s">
        <v>133</v>
      </c>
      <c r="D104">
        <v>19.952999999999999</v>
      </c>
      <c r="E104">
        <f>D104-D108</f>
        <v>12.300999999999998</v>
      </c>
      <c r="F104">
        <f>E104/E104</f>
        <v>1</v>
      </c>
      <c r="G104">
        <v>1</v>
      </c>
      <c r="H104" s="7" t="s">
        <v>0</v>
      </c>
      <c r="I104" s="7" t="s">
        <v>3</v>
      </c>
      <c r="J104" t="s">
        <v>145</v>
      </c>
      <c r="K104">
        <v>23.573</v>
      </c>
      <c r="L104">
        <f>K104-K108</f>
        <v>15.593</v>
      </c>
      <c r="M104">
        <f>L104/L104</f>
        <v>1</v>
      </c>
      <c r="N104">
        <v>1</v>
      </c>
      <c r="O104">
        <f>N104/G104</f>
        <v>1</v>
      </c>
      <c r="P104"/>
    </row>
    <row r="105" spans="1:16">
      <c r="A105" s="8"/>
      <c r="B105" s="7" t="s">
        <v>4</v>
      </c>
      <c r="C105" t="s">
        <v>134</v>
      </c>
      <c r="D105">
        <v>11.048999999999999</v>
      </c>
      <c r="E105">
        <f>D105-D109</f>
        <v>7.984</v>
      </c>
      <c r="F105">
        <f>E105/E104</f>
        <v>0.64905292252662394</v>
      </c>
      <c r="G105">
        <f>AVERAGE(F105,F113,F121,F129)</f>
        <v>0.99646976685090072</v>
      </c>
      <c r="H105" s="8"/>
      <c r="I105" s="7" t="s">
        <v>4</v>
      </c>
      <c r="J105" t="s">
        <v>146</v>
      </c>
      <c r="K105">
        <v>2.8180000000000001</v>
      </c>
      <c r="L105">
        <f>K105-K109</f>
        <v>0.58199999999999985</v>
      </c>
      <c r="M105">
        <f>L105/L104</f>
        <v>3.7324440454049881E-2</v>
      </c>
      <c r="N105">
        <f>AVERAGE(M105,M113,M121,M129)</f>
        <v>6.7698152162047512E-2</v>
      </c>
      <c r="O105">
        <f>N105/G105</f>
        <v>6.7937989103263E-2</v>
      </c>
      <c r="P105"/>
    </row>
    <row r="106" spans="1:16">
      <c r="A106" s="8"/>
      <c r="B106" s="7" t="s">
        <v>5</v>
      </c>
      <c r="C106" t="s">
        <v>135</v>
      </c>
      <c r="D106">
        <v>17.082000000000001</v>
      </c>
      <c r="E106">
        <f>D106-D110</f>
        <v>3.947000000000001</v>
      </c>
      <c r="F106">
        <f>E106/E104</f>
        <v>0.32086822209576471</v>
      </c>
      <c r="G106">
        <f>AVERAGE(F106,F114,F122,F130)</f>
        <v>0.76383130705744062</v>
      </c>
      <c r="H106" s="8"/>
      <c r="I106" s="7" t="s">
        <v>5</v>
      </c>
      <c r="J106" t="s">
        <v>147</v>
      </c>
      <c r="K106">
        <v>9.5939999999999994</v>
      </c>
      <c r="L106">
        <f>K106-K110</f>
        <v>0.45699999999999896</v>
      </c>
      <c r="M106">
        <f>L106/L104</f>
        <v>2.9308022830757324E-2</v>
      </c>
      <c r="N106">
        <f>AVERAGE(M106,M114,M122,M130)</f>
        <v>4.4072435382024572E-2</v>
      </c>
      <c r="O106">
        <f>N106/G106</f>
        <v>5.7699173855295112E-2</v>
      </c>
      <c r="P106"/>
    </row>
    <row r="107" spans="1:16">
      <c r="A107" s="8"/>
      <c r="B107" s="8"/>
      <c r="C107"/>
      <c r="D107"/>
      <c r="E107"/>
      <c r="F107"/>
      <c r="G107"/>
      <c r="H107" s="8"/>
      <c r="I107" s="8"/>
      <c r="J107"/>
      <c r="K107"/>
      <c r="L107"/>
      <c r="M107"/>
      <c r="N107"/>
      <c r="O107"/>
      <c r="P107"/>
    </row>
    <row r="108" spans="1:16">
      <c r="A108" s="7" t="s">
        <v>37</v>
      </c>
      <c r="B108" s="7" t="s">
        <v>3</v>
      </c>
      <c r="C108" t="s">
        <v>133</v>
      </c>
      <c r="D108">
        <v>7.6520000000000001</v>
      </c>
      <c r="E108"/>
      <c r="F108"/>
      <c r="G108"/>
      <c r="H108" s="7" t="s">
        <v>37</v>
      </c>
      <c r="I108" s="7" t="s">
        <v>3</v>
      </c>
      <c r="J108" t="s">
        <v>145</v>
      </c>
      <c r="K108">
        <v>7.98</v>
      </c>
      <c r="L108"/>
      <c r="M108"/>
      <c r="N108"/>
      <c r="O108"/>
      <c r="P108"/>
    </row>
    <row r="109" spans="1:16">
      <c r="A109" s="8"/>
      <c r="B109" s="7" t="s">
        <v>4</v>
      </c>
      <c r="C109" t="s">
        <v>134</v>
      </c>
      <c r="D109">
        <v>3.0649999999999999</v>
      </c>
      <c r="E109"/>
      <c r="F109"/>
      <c r="G109"/>
      <c r="H109" s="8"/>
      <c r="I109" s="7" t="s">
        <v>4</v>
      </c>
      <c r="J109" t="s">
        <v>146</v>
      </c>
      <c r="K109">
        <v>2.2360000000000002</v>
      </c>
      <c r="L109"/>
      <c r="M109"/>
      <c r="N109"/>
      <c r="O109"/>
      <c r="P109"/>
    </row>
    <row r="110" spans="1:16">
      <c r="A110" s="8"/>
      <c r="B110" s="7" t="s">
        <v>5</v>
      </c>
      <c r="C110" t="s">
        <v>135</v>
      </c>
      <c r="D110">
        <v>13.135</v>
      </c>
      <c r="E110"/>
      <c r="F110"/>
      <c r="G110"/>
      <c r="H110" s="8"/>
      <c r="I110" s="7" t="s">
        <v>5</v>
      </c>
      <c r="J110" t="s">
        <v>147</v>
      </c>
      <c r="K110">
        <v>9.1370000000000005</v>
      </c>
      <c r="L110"/>
      <c r="M110"/>
      <c r="N110"/>
      <c r="O110"/>
      <c r="P110"/>
    </row>
    <row r="111" spans="1:16">
      <c r="A111" s="8"/>
      <c r="B111" s="8"/>
      <c r="C111"/>
      <c r="D111"/>
      <c r="E111"/>
      <c r="F111"/>
      <c r="G111"/>
      <c r="H111" s="8"/>
      <c r="I111" s="8"/>
      <c r="J111"/>
      <c r="K111"/>
      <c r="L111"/>
      <c r="M111"/>
      <c r="N111"/>
      <c r="O111"/>
      <c r="P111"/>
    </row>
    <row r="112" spans="1:16">
      <c r="A112" s="7" t="s">
        <v>0</v>
      </c>
      <c r="B112" s="7" t="s">
        <v>3</v>
      </c>
      <c r="C112" t="s">
        <v>136</v>
      </c>
      <c r="D112">
        <v>12.619</v>
      </c>
      <c r="E112">
        <f>D112-D116</f>
        <v>5.3889999999999993</v>
      </c>
      <c r="F112">
        <f>E112/E112</f>
        <v>1</v>
      </c>
      <c r="G112"/>
      <c r="H112" s="7" t="s">
        <v>0</v>
      </c>
      <c r="I112" s="7" t="s">
        <v>3</v>
      </c>
      <c r="J112" t="s">
        <v>148</v>
      </c>
      <c r="K112">
        <v>33.542000000000002</v>
      </c>
      <c r="L112">
        <f>K112-K116</f>
        <v>25.771000000000001</v>
      </c>
      <c r="M112">
        <f>L112/L112</f>
        <v>1</v>
      </c>
      <c r="N112"/>
      <c r="O112"/>
      <c r="P112"/>
    </row>
    <row r="113" spans="1:16">
      <c r="A113" s="8"/>
      <c r="B113" s="7" t="s">
        <v>4</v>
      </c>
      <c r="C113" t="s">
        <v>137</v>
      </c>
      <c r="D113">
        <v>16.047000000000001</v>
      </c>
      <c r="E113">
        <f>D113-D117</f>
        <v>12.681000000000001</v>
      </c>
      <c r="F113">
        <f>E113/E112</f>
        <v>2.353126739654853</v>
      </c>
      <c r="G113"/>
      <c r="H113" s="8"/>
      <c r="I113" s="7" t="s">
        <v>4</v>
      </c>
      <c r="J113" t="s">
        <v>149</v>
      </c>
      <c r="K113">
        <v>4.6749999999999998</v>
      </c>
      <c r="L113">
        <f>K113-K117</f>
        <v>1.855</v>
      </c>
      <c r="M113">
        <f>L113/L112</f>
        <v>7.198013270730666E-2</v>
      </c>
      <c r="N113"/>
      <c r="O113"/>
      <c r="P113"/>
    </row>
    <row r="114" spans="1:16">
      <c r="A114" s="8"/>
      <c r="B114" s="7" t="s">
        <v>5</v>
      </c>
      <c r="C114" t="s">
        <v>138</v>
      </c>
      <c r="D114">
        <v>22.382999999999999</v>
      </c>
      <c r="E114">
        <f>D114-D118</f>
        <v>9.5299999999999994</v>
      </c>
      <c r="F114">
        <f>E114/E112</f>
        <v>1.7684171460382261</v>
      </c>
      <c r="G114"/>
      <c r="H114" s="8"/>
      <c r="I114" s="7" t="s">
        <v>5</v>
      </c>
      <c r="J114" t="s">
        <v>150</v>
      </c>
      <c r="K114">
        <v>10.760999999999999</v>
      </c>
      <c r="L114">
        <f>K114-K118</f>
        <v>1.3439999999999994</v>
      </c>
      <c r="M114">
        <f>L114/L112</f>
        <v>5.2151643320010842E-2</v>
      </c>
      <c r="N114"/>
      <c r="O114"/>
      <c r="P114"/>
    </row>
    <row r="115" spans="1:16">
      <c r="A115" s="8"/>
      <c r="B115" s="8"/>
      <c r="C115"/>
      <c r="D115"/>
      <c r="E115"/>
      <c r="F115"/>
      <c r="G115"/>
      <c r="H115" s="8"/>
      <c r="I115" s="8"/>
      <c r="J115"/>
      <c r="K115"/>
      <c r="L115"/>
      <c r="M115"/>
      <c r="N115"/>
      <c r="O115"/>
      <c r="P115"/>
    </row>
    <row r="116" spans="1:16">
      <c r="A116" s="7" t="s">
        <v>37</v>
      </c>
      <c r="B116" s="7" t="s">
        <v>3</v>
      </c>
      <c r="C116" t="s">
        <v>136</v>
      </c>
      <c r="D116">
        <v>7.23</v>
      </c>
      <c r="E116"/>
      <c r="F116"/>
      <c r="G116"/>
      <c r="H116" s="7" t="s">
        <v>37</v>
      </c>
      <c r="I116" s="7" t="s">
        <v>3</v>
      </c>
      <c r="J116" t="s">
        <v>148</v>
      </c>
      <c r="K116">
        <v>7.7709999999999999</v>
      </c>
      <c r="L116"/>
      <c r="M116"/>
      <c r="N116"/>
      <c r="O116"/>
      <c r="P116"/>
    </row>
    <row r="117" spans="1:16">
      <c r="A117" s="8"/>
      <c r="B117" s="7" t="s">
        <v>4</v>
      </c>
      <c r="C117" t="s">
        <v>137</v>
      </c>
      <c r="D117">
        <v>3.3660000000000001</v>
      </c>
      <c r="E117"/>
      <c r="F117"/>
      <c r="G117"/>
      <c r="H117" s="8"/>
      <c r="I117" s="7" t="s">
        <v>4</v>
      </c>
      <c r="J117" t="s">
        <v>149</v>
      </c>
      <c r="K117">
        <v>2.82</v>
      </c>
      <c r="L117"/>
      <c r="M117"/>
      <c r="N117"/>
      <c r="O117"/>
      <c r="P117"/>
    </row>
    <row r="118" spans="1:16">
      <c r="A118" s="8"/>
      <c r="B118" s="7" t="s">
        <v>5</v>
      </c>
      <c r="C118" t="s">
        <v>138</v>
      </c>
      <c r="D118">
        <v>12.853</v>
      </c>
      <c r="E118"/>
      <c r="F118"/>
      <c r="G118"/>
      <c r="H118" s="8"/>
      <c r="I118" s="7" t="s">
        <v>5</v>
      </c>
      <c r="J118" t="s">
        <v>150</v>
      </c>
      <c r="K118">
        <v>9.4169999999999998</v>
      </c>
      <c r="L118"/>
      <c r="M118"/>
      <c r="N118"/>
      <c r="O118"/>
      <c r="P118"/>
    </row>
    <row r="119" spans="1:16">
      <c r="A119" s="8"/>
      <c r="B119" s="8"/>
      <c r="C119"/>
      <c r="D119"/>
      <c r="E119"/>
      <c r="F119"/>
      <c r="G119"/>
      <c r="H119" s="8"/>
      <c r="I119" s="8"/>
      <c r="J119"/>
      <c r="K119"/>
      <c r="L119"/>
      <c r="M119"/>
      <c r="N119"/>
      <c r="O119"/>
      <c r="P119"/>
    </row>
    <row r="120" spans="1:16">
      <c r="A120" s="7" t="s">
        <v>0</v>
      </c>
      <c r="B120" s="7" t="s">
        <v>3</v>
      </c>
      <c r="C120" t="s">
        <v>139</v>
      </c>
      <c r="D120">
        <v>27.236999999999998</v>
      </c>
      <c r="E120">
        <f>D120-D124</f>
        <v>18.902999999999999</v>
      </c>
      <c r="F120">
        <f>E120/E120</f>
        <v>1</v>
      </c>
      <c r="G120"/>
      <c r="H120" s="7" t="s">
        <v>0</v>
      </c>
      <c r="I120" s="7" t="s">
        <v>3</v>
      </c>
      <c r="J120" t="s">
        <v>151</v>
      </c>
      <c r="K120">
        <v>26.193999999999999</v>
      </c>
      <c r="L120">
        <f>K120-K124</f>
        <v>18.378999999999998</v>
      </c>
      <c r="M120">
        <f>L120/L120</f>
        <v>1</v>
      </c>
      <c r="N120"/>
      <c r="O120"/>
      <c r="P120"/>
    </row>
    <row r="121" spans="1:16">
      <c r="A121" s="8"/>
      <c r="B121" s="7" t="s">
        <v>4</v>
      </c>
      <c r="C121" t="s">
        <v>140</v>
      </c>
      <c r="D121">
        <v>11.904</v>
      </c>
      <c r="E121">
        <f>D121-D125</f>
        <v>8.282</v>
      </c>
      <c r="F121">
        <f>E121/E120</f>
        <v>0.43813151351637308</v>
      </c>
      <c r="G121"/>
      <c r="H121" s="8"/>
      <c r="I121" s="7" t="s">
        <v>4</v>
      </c>
      <c r="J121" t="s">
        <v>152</v>
      </c>
      <c r="K121">
        <v>3.7280000000000002</v>
      </c>
      <c r="L121">
        <f>K121-K125</f>
        <v>1.0830000000000002</v>
      </c>
      <c r="M121">
        <f>L121/L120</f>
        <v>5.8925948092932168E-2</v>
      </c>
      <c r="N121"/>
      <c r="O121"/>
      <c r="P121"/>
    </row>
    <row r="122" spans="1:16">
      <c r="A122" s="8"/>
      <c r="B122" s="7" t="s">
        <v>5</v>
      </c>
      <c r="C122" t="s">
        <v>141</v>
      </c>
      <c r="D122">
        <v>23.140999999999998</v>
      </c>
      <c r="E122">
        <f>D122-D126</f>
        <v>9.5339999999999989</v>
      </c>
      <c r="F122">
        <f>E122/E120</f>
        <v>0.5043643866053007</v>
      </c>
      <c r="G122"/>
      <c r="H122" s="8"/>
      <c r="I122" s="7" t="s">
        <v>5</v>
      </c>
      <c r="J122" t="s">
        <v>153</v>
      </c>
      <c r="K122">
        <v>9.8450000000000006</v>
      </c>
      <c r="L122">
        <f>K122-K126</f>
        <v>0.59600000000000009</v>
      </c>
      <c r="M122">
        <f>L122/L120</f>
        <v>3.2428314924642265E-2</v>
      </c>
      <c r="N122"/>
      <c r="O122"/>
      <c r="P122"/>
    </row>
    <row r="123" spans="1:16">
      <c r="A123" s="8"/>
      <c r="B123" s="8"/>
      <c r="C123"/>
      <c r="D123"/>
      <c r="E123"/>
      <c r="F123"/>
      <c r="G123"/>
      <c r="H123" s="8"/>
      <c r="I123" s="8"/>
      <c r="J123"/>
      <c r="K123"/>
      <c r="L123"/>
      <c r="M123"/>
      <c r="N123"/>
      <c r="O123"/>
      <c r="P123"/>
    </row>
    <row r="124" spans="1:16">
      <c r="A124" s="7" t="s">
        <v>37</v>
      </c>
      <c r="B124" s="7" t="s">
        <v>3</v>
      </c>
      <c r="C124" t="s">
        <v>139</v>
      </c>
      <c r="D124">
        <v>8.3339999999999996</v>
      </c>
      <c r="E124"/>
      <c r="F124"/>
      <c r="G124"/>
      <c r="H124" s="7" t="s">
        <v>37</v>
      </c>
      <c r="I124" s="7" t="s">
        <v>3</v>
      </c>
      <c r="J124" t="s">
        <v>151</v>
      </c>
      <c r="K124">
        <v>7.8150000000000004</v>
      </c>
      <c r="L124"/>
      <c r="M124"/>
      <c r="N124"/>
      <c r="O124"/>
      <c r="P124"/>
    </row>
    <row r="125" spans="1:16">
      <c r="A125" s="8"/>
      <c r="B125" s="7" t="s">
        <v>4</v>
      </c>
      <c r="C125" t="s">
        <v>140</v>
      </c>
      <c r="D125">
        <v>3.6219999999999999</v>
      </c>
      <c r="E125"/>
      <c r="F125"/>
      <c r="G125"/>
      <c r="H125" s="8"/>
      <c r="I125" s="7" t="s">
        <v>4</v>
      </c>
      <c r="J125" t="s">
        <v>152</v>
      </c>
      <c r="K125">
        <v>2.645</v>
      </c>
      <c r="L125"/>
      <c r="M125"/>
      <c r="N125"/>
      <c r="O125"/>
      <c r="P125"/>
    </row>
    <row r="126" spans="1:16">
      <c r="A126" s="8"/>
      <c r="B126" s="7" t="s">
        <v>5</v>
      </c>
      <c r="C126" t="s">
        <v>141</v>
      </c>
      <c r="D126">
        <v>13.606999999999999</v>
      </c>
      <c r="E126"/>
      <c r="F126"/>
      <c r="G126"/>
      <c r="H126" s="8"/>
      <c r="I126" s="7" t="s">
        <v>5</v>
      </c>
      <c r="J126" t="s">
        <v>153</v>
      </c>
      <c r="K126">
        <v>9.2490000000000006</v>
      </c>
      <c r="L126"/>
      <c r="M126"/>
      <c r="N126"/>
      <c r="O126"/>
      <c r="P126"/>
    </row>
    <row r="127" spans="1:16">
      <c r="A127" s="8"/>
      <c r="B127" s="8"/>
      <c r="C127"/>
      <c r="D127"/>
      <c r="E127"/>
      <c r="F127"/>
      <c r="G127"/>
      <c r="H127" s="8"/>
      <c r="I127" s="8"/>
      <c r="J127"/>
      <c r="K127"/>
      <c r="L127"/>
      <c r="M127"/>
      <c r="N127"/>
      <c r="O127"/>
      <c r="P127"/>
    </row>
    <row r="128" spans="1:16">
      <c r="A128" s="7" t="s">
        <v>0</v>
      </c>
      <c r="B128" s="7" t="s">
        <v>3</v>
      </c>
      <c r="C128" t="s">
        <v>142</v>
      </c>
      <c r="D128">
        <v>24.94</v>
      </c>
      <c r="E128">
        <f>D128-D132</f>
        <v>16.843000000000004</v>
      </c>
      <c r="F128">
        <f>E128/E128</f>
        <v>1</v>
      </c>
      <c r="G128"/>
      <c r="H128" s="7" t="s">
        <v>0</v>
      </c>
      <c r="I128" s="7" t="s">
        <v>3</v>
      </c>
      <c r="J128" t="s">
        <v>154</v>
      </c>
      <c r="K128">
        <v>20.54</v>
      </c>
      <c r="L128">
        <f>K128-K132</f>
        <v>12.724</v>
      </c>
      <c r="M128">
        <f>L128/L128</f>
        <v>1</v>
      </c>
      <c r="N128"/>
      <c r="O128"/>
      <c r="P128"/>
    </row>
    <row r="129" spans="1:16">
      <c r="A129" s="8"/>
      <c r="B129" s="7" t="s">
        <v>4</v>
      </c>
      <c r="C129" t="s">
        <v>143</v>
      </c>
      <c r="D129">
        <v>12.430999999999999</v>
      </c>
      <c r="E129">
        <f>D129-D133</f>
        <v>9.1890000000000001</v>
      </c>
      <c r="F129">
        <f>E129/E128</f>
        <v>0.54556789170575304</v>
      </c>
      <c r="G129"/>
      <c r="H129" s="8"/>
      <c r="I129" s="7" t="s">
        <v>4</v>
      </c>
      <c r="J129" t="s">
        <v>155</v>
      </c>
      <c r="K129">
        <v>4.0570000000000004</v>
      </c>
      <c r="L129">
        <f>K129-K133</f>
        <v>1.3050000000000006</v>
      </c>
      <c r="M129">
        <f>L129/L128</f>
        <v>0.10256208739390134</v>
      </c>
      <c r="N129"/>
      <c r="O129"/>
      <c r="P129"/>
    </row>
    <row r="130" spans="1:16">
      <c r="A130" s="8"/>
      <c r="B130" s="7" t="s">
        <v>5</v>
      </c>
      <c r="C130" t="s">
        <v>144</v>
      </c>
      <c r="D130">
        <v>20.004000000000001</v>
      </c>
      <c r="E130">
        <f>D130-D134</f>
        <v>7.7760000000000016</v>
      </c>
      <c r="F130">
        <f>E130/E128</f>
        <v>0.46167547349047083</v>
      </c>
      <c r="G130"/>
      <c r="H130" s="8"/>
      <c r="I130" s="7" t="s">
        <v>5</v>
      </c>
      <c r="J130" t="s">
        <v>156</v>
      </c>
      <c r="K130">
        <v>10.041</v>
      </c>
      <c r="L130">
        <f>K130-K134</f>
        <v>0.79400000000000048</v>
      </c>
      <c r="M130">
        <f>L130/L128</f>
        <v>6.2401760452687874E-2</v>
      </c>
      <c r="N130"/>
      <c r="O130"/>
      <c r="P130"/>
    </row>
    <row r="131" spans="1:16">
      <c r="A131" s="8"/>
      <c r="B131" s="8"/>
      <c r="C131"/>
      <c r="D131"/>
      <c r="E131"/>
      <c r="F131"/>
      <c r="G131"/>
      <c r="H131" s="8"/>
      <c r="I131" s="8"/>
      <c r="J131"/>
      <c r="K131"/>
      <c r="L131"/>
      <c r="M131"/>
      <c r="N131"/>
      <c r="O131"/>
      <c r="P131"/>
    </row>
    <row r="132" spans="1:16">
      <c r="A132" s="7" t="s">
        <v>37</v>
      </c>
      <c r="B132" s="7" t="s">
        <v>3</v>
      </c>
      <c r="C132" t="s">
        <v>142</v>
      </c>
      <c r="D132">
        <v>8.0969999999999995</v>
      </c>
      <c r="E132"/>
      <c r="F132"/>
      <c r="G132"/>
      <c r="H132" s="7" t="s">
        <v>37</v>
      </c>
      <c r="I132" s="7" t="s">
        <v>3</v>
      </c>
      <c r="J132" t="s">
        <v>154</v>
      </c>
      <c r="K132">
        <v>7.8159999999999998</v>
      </c>
      <c r="L132"/>
      <c r="M132"/>
      <c r="N132"/>
      <c r="O132"/>
      <c r="P132"/>
    </row>
    <row r="133" spans="1:16">
      <c r="A133" s="8"/>
      <c r="B133" s="7" t="s">
        <v>4</v>
      </c>
      <c r="C133" t="s">
        <v>143</v>
      </c>
      <c r="D133">
        <v>3.242</v>
      </c>
      <c r="E133"/>
      <c r="F133"/>
      <c r="G133"/>
      <c r="H133"/>
      <c r="I133" s="7" t="s">
        <v>4</v>
      </c>
      <c r="J133" t="s">
        <v>155</v>
      </c>
      <c r="K133">
        <v>2.7519999999999998</v>
      </c>
      <c r="L133"/>
      <c r="M133"/>
      <c r="N133"/>
      <c r="O133"/>
      <c r="P133"/>
    </row>
    <row r="134" spans="1:16">
      <c r="A134" s="8"/>
      <c r="B134" s="7" t="s">
        <v>5</v>
      </c>
      <c r="C134" t="s">
        <v>144</v>
      </c>
      <c r="D134">
        <v>12.228</v>
      </c>
      <c r="E134"/>
      <c r="F134"/>
      <c r="G134"/>
      <c r="H134"/>
      <c r="I134" s="7" t="s">
        <v>5</v>
      </c>
      <c r="J134" t="s">
        <v>156</v>
      </c>
      <c r="K134">
        <v>9.2469999999999999</v>
      </c>
      <c r="L134"/>
      <c r="M134"/>
      <c r="N134"/>
      <c r="O134"/>
      <c r="P134"/>
    </row>
    <row r="135" spans="1:16">
      <c r="A135" s="8"/>
      <c r="B135" s="8"/>
      <c r="C135"/>
      <c r="D135"/>
      <c r="E135"/>
      <c r="F135"/>
      <c r="G135"/>
      <c r="H135"/>
      <c r="I135"/>
      <c r="J135"/>
      <c r="K135"/>
      <c r="L135"/>
      <c r="M135"/>
    </row>
    <row r="136" spans="1:16">
      <c r="A136" s="7"/>
      <c r="B136" s="7"/>
    </row>
    <row r="137" spans="1:16">
      <c r="A137" s="8"/>
      <c r="B137" s="7"/>
    </row>
    <row r="138" spans="1:16">
      <c r="A138" s="8"/>
      <c r="B138" s="7"/>
    </row>
    <row r="139" spans="1:16">
      <c r="A139" s="8"/>
      <c r="B139" s="8"/>
    </row>
    <row r="140" spans="1:16">
      <c r="A140" s="7"/>
      <c r="B140" s="7"/>
    </row>
    <row r="141" spans="1:16">
      <c r="A141" s="8"/>
      <c r="B141" s="8"/>
    </row>
    <row r="142" spans="1:16">
      <c r="A142" s="8"/>
      <c r="B142" s="8"/>
    </row>
    <row r="143" spans="1:16">
      <c r="A143" s="8"/>
      <c r="B143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0"/>
  <sheetViews>
    <sheetView topLeftCell="D1" workbookViewId="0">
      <selection activeCell="J1" sqref="J1:J1048576"/>
    </sheetView>
  </sheetViews>
  <sheetFormatPr baseColWidth="10" defaultColWidth="50" defaultRowHeight="14" x14ac:dyDescent="0"/>
  <cols>
    <col min="2" max="2" width="26.5" style="2" customWidth="1"/>
    <col min="4" max="4" width="27.1640625" style="2" customWidth="1"/>
    <col min="6" max="6" width="25.1640625" style="2" customWidth="1"/>
    <col min="8" max="8" width="23.5" style="2" customWidth="1"/>
    <col min="10" max="10" width="18.6640625" style="2" customWidth="1"/>
  </cols>
  <sheetData>
    <row r="1" spans="1:10">
      <c r="A1" s="1" t="s">
        <v>157</v>
      </c>
      <c r="B1" s="3"/>
      <c r="C1" s="1" t="s">
        <v>181</v>
      </c>
      <c r="D1" s="3"/>
      <c r="E1" s="1" t="s">
        <v>200</v>
      </c>
      <c r="F1" s="3"/>
      <c r="G1" s="1" t="s">
        <v>221</v>
      </c>
      <c r="H1" s="3"/>
      <c r="I1" s="1" t="s">
        <v>255</v>
      </c>
      <c r="J1" s="3"/>
    </row>
    <row r="2" spans="1:10">
      <c r="A2" s="1" t="s">
        <v>177</v>
      </c>
      <c r="B2" s="3" t="s">
        <v>178</v>
      </c>
      <c r="C2" s="1" t="s">
        <v>177</v>
      </c>
      <c r="D2" s="3" t="s">
        <v>178</v>
      </c>
      <c r="E2" s="1" t="s">
        <v>177</v>
      </c>
      <c r="F2" s="3" t="s">
        <v>178</v>
      </c>
      <c r="G2" s="1" t="s">
        <v>177</v>
      </c>
      <c r="H2" s="3" t="s">
        <v>178</v>
      </c>
      <c r="I2" s="1" t="s">
        <v>177</v>
      </c>
      <c r="J2" s="3" t="s">
        <v>178</v>
      </c>
    </row>
    <row r="3" spans="1:10">
      <c r="A3" t="s">
        <v>159</v>
      </c>
      <c r="B3" s="2">
        <v>1</v>
      </c>
      <c r="C3" t="s">
        <v>182</v>
      </c>
      <c r="D3" s="2">
        <v>1</v>
      </c>
      <c r="E3" t="s">
        <v>201</v>
      </c>
      <c r="F3" s="2">
        <v>1</v>
      </c>
      <c r="G3" t="s">
        <v>222</v>
      </c>
      <c r="H3" s="2">
        <v>1</v>
      </c>
      <c r="I3" t="s">
        <v>256</v>
      </c>
      <c r="J3" s="2">
        <v>1</v>
      </c>
    </row>
    <row r="4" spans="1:10">
      <c r="A4" t="s">
        <v>160</v>
      </c>
      <c r="B4" s="2">
        <v>1</v>
      </c>
      <c r="C4" t="s">
        <v>183</v>
      </c>
      <c r="D4" s="2">
        <v>1</v>
      </c>
      <c r="E4" t="s">
        <v>202</v>
      </c>
      <c r="F4" s="2">
        <v>1</v>
      </c>
      <c r="G4" t="s">
        <v>223</v>
      </c>
      <c r="H4" s="2">
        <v>1</v>
      </c>
      <c r="I4" t="s">
        <v>266</v>
      </c>
      <c r="J4" s="2">
        <v>1</v>
      </c>
    </row>
    <row r="5" spans="1:10">
      <c r="A5" t="s">
        <v>160</v>
      </c>
      <c r="B5" s="2">
        <v>1</v>
      </c>
      <c r="C5" t="s">
        <v>183</v>
      </c>
      <c r="D5" s="2">
        <v>1</v>
      </c>
      <c r="E5" t="s">
        <v>203</v>
      </c>
      <c r="F5" s="2">
        <v>1</v>
      </c>
      <c r="G5" t="s">
        <v>224</v>
      </c>
      <c r="H5" s="2">
        <v>1</v>
      </c>
      <c r="I5" t="s">
        <v>276</v>
      </c>
      <c r="J5" s="2">
        <v>1</v>
      </c>
    </row>
    <row r="6" spans="1:10">
      <c r="A6" t="s">
        <v>161</v>
      </c>
      <c r="B6" s="2">
        <v>1</v>
      </c>
      <c r="C6" t="s">
        <v>191</v>
      </c>
      <c r="D6" s="2">
        <v>1</v>
      </c>
      <c r="E6" t="s">
        <v>203</v>
      </c>
      <c r="F6" s="2">
        <v>1</v>
      </c>
      <c r="G6" t="s">
        <v>222</v>
      </c>
      <c r="H6" s="2">
        <v>2</v>
      </c>
      <c r="I6" t="s">
        <v>277</v>
      </c>
      <c r="J6" s="2">
        <v>1</v>
      </c>
    </row>
    <row r="7" spans="1:10">
      <c r="A7" t="s">
        <v>168</v>
      </c>
      <c r="B7" s="2">
        <v>1</v>
      </c>
      <c r="C7" t="s">
        <v>184</v>
      </c>
      <c r="D7" s="2">
        <v>2</v>
      </c>
      <c r="E7" t="s">
        <v>211</v>
      </c>
      <c r="F7" s="2">
        <v>1</v>
      </c>
      <c r="G7" t="s">
        <v>222</v>
      </c>
      <c r="H7" s="2">
        <v>2</v>
      </c>
      <c r="I7" t="s">
        <v>277</v>
      </c>
      <c r="J7" s="2">
        <v>1</v>
      </c>
    </row>
    <row r="8" spans="1:10">
      <c r="A8" t="s">
        <v>169</v>
      </c>
      <c r="B8" s="2">
        <v>1</v>
      </c>
      <c r="C8" t="s">
        <v>184</v>
      </c>
      <c r="D8" s="2">
        <v>2</v>
      </c>
      <c r="E8" t="s">
        <v>212</v>
      </c>
      <c r="F8" s="2">
        <v>1</v>
      </c>
      <c r="G8" t="s">
        <v>225</v>
      </c>
      <c r="H8" s="2">
        <v>2</v>
      </c>
      <c r="I8" t="s">
        <v>278</v>
      </c>
      <c r="J8" s="2">
        <v>1</v>
      </c>
    </row>
    <row r="9" spans="1:10">
      <c r="A9" t="s">
        <v>170</v>
      </c>
      <c r="B9" s="2">
        <v>1</v>
      </c>
      <c r="C9" t="s">
        <v>184</v>
      </c>
      <c r="D9" s="2">
        <v>2</v>
      </c>
      <c r="E9" t="s">
        <v>213</v>
      </c>
      <c r="F9" s="2">
        <v>1</v>
      </c>
      <c r="G9" t="s">
        <v>225</v>
      </c>
      <c r="H9" s="2">
        <v>2</v>
      </c>
      <c r="I9" t="s">
        <v>257</v>
      </c>
      <c r="J9" s="2">
        <v>2</v>
      </c>
    </row>
    <row r="10" spans="1:10">
      <c r="A10" t="s">
        <v>171</v>
      </c>
      <c r="B10" s="2">
        <v>1</v>
      </c>
      <c r="C10" t="s">
        <v>184</v>
      </c>
      <c r="D10" s="2">
        <v>2</v>
      </c>
      <c r="E10" t="s">
        <v>202</v>
      </c>
      <c r="F10" s="2">
        <v>2</v>
      </c>
      <c r="G10" t="s">
        <v>225</v>
      </c>
      <c r="H10" s="2">
        <v>2</v>
      </c>
      <c r="I10" t="s">
        <v>258</v>
      </c>
      <c r="J10" s="2">
        <v>2</v>
      </c>
    </row>
    <row r="11" spans="1:10">
      <c r="A11" t="s">
        <v>168</v>
      </c>
      <c r="B11" s="2">
        <v>1</v>
      </c>
      <c r="C11" t="s">
        <v>184</v>
      </c>
      <c r="D11" s="2">
        <v>2</v>
      </c>
      <c r="E11" t="s">
        <v>204</v>
      </c>
      <c r="F11" s="2">
        <v>2</v>
      </c>
      <c r="G11" t="s">
        <v>226</v>
      </c>
      <c r="H11" s="2">
        <v>2</v>
      </c>
      <c r="I11" t="s">
        <v>257</v>
      </c>
      <c r="J11" s="2">
        <v>2</v>
      </c>
    </row>
    <row r="12" spans="1:10">
      <c r="A12" t="s">
        <v>160</v>
      </c>
      <c r="B12" s="2">
        <v>2</v>
      </c>
      <c r="C12" t="s">
        <v>185</v>
      </c>
      <c r="D12" s="2">
        <v>2</v>
      </c>
      <c r="E12" t="s">
        <v>204</v>
      </c>
      <c r="F12" s="2">
        <v>2</v>
      </c>
      <c r="G12" t="s">
        <v>227</v>
      </c>
      <c r="H12" s="2">
        <v>2</v>
      </c>
      <c r="I12" t="s">
        <v>256</v>
      </c>
      <c r="J12" s="2">
        <v>2</v>
      </c>
    </row>
    <row r="13" spans="1:10">
      <c r="A13" t="s">
        <v>160</v>
      </c>
      <c r="B13" s="2">
        <v>2</v>
      </c>
      <c r="C13" t="s">
        <v>185</v>
      </c>
      <c r="D13" s="2">
        <v>2</v>
      </c>
      <c r="E13" t="s">
        <v>204</v>
      </c>
      <c r="F13" s="2">
        <v>2</v>
      </c>
      <c r="G13" t="s">
        <v>227</v>
      </c>
      <c r="H13" s="2">
        <v>2</v>
      </c>
      <c r="I13" t="s">
        <v>259</v>
      </c>
      <c r="J13" s="2">
        <v>2</v>
      </c>
    </row>
    <row r="14" spans="1:10">
      <c r="A14" t="s">
        <v>162</v>
      </c>
      <c r="B14" s="2">
        <v>2</v>
      </c>
      <c r="C14" t="s">
        <v>185</v>
      </c>
      <c r="D14" s="2">
        <v>2</v>
      </c>
      <c r="E14" t="s">
        <v>204</v>
      </c>
      <c r="F14" s="2">
        <v>2</v>
      </c>
      <c r="G14" t="s">
        <v>227</v>
      </c>
      <c r="H14" s="2">
        <v>2</v>
      </c>
      <c r="I14" t="s">
        <v>258</v>
      </c>
      <c r="J14" s="2">
        <v>2</v>
      </c>
    </row>
    <row r="15" spans="1:10">
      <c r="A15" t="s">
        <v>162</v>
      </c>
      <c r="B15" s="2">
        <v>2</v>
      </c>
      <c r="C15" t="s">
        <v>186</v>
      </c>
      <c r="D15" s="2">
        <v>2</v>
      </c>
      <c r="E15" t="s">
        <v>205</v>
      </c>
      <c r="F15" s="2">
        <v>2</v>
      </c>
      <c r="G15" t="s">
        <v>228</v>
      </c>
      <c r="H15" s="2">
        <v>2</v>
      </c>
      <c r="I15" t="s">
        <v>260</v>
      </c>
      <c r="J15" s="2">
        <v>2</v>
      </c>
    </row>
    <row r="16" spans="1:10">
      <c r="A16" t="s">
        <v>159</v>
      </c>
      <c r="B16" s="2">
        <v>2</v>
      </c>
      <c r="C16" t="s">
        <v>186</v>
      </c>
      <c r="D16" s="2">
        <v>2</v>
      </c>
      <c r="E16" t="s">
        <v>205</v>
      </c>
      <c r="F16" s="2">
        <v>2</v>
      </c>
      <c r="G16" t="s">
        <v>223</v>
      </c>
      <c r="H16" s="2">
        <v>2</v>
      </c>
      <c r="I16" t="s">
        <v>267</v>
      </c>
      <c r="J16" s="2">
        <v>2</v>
      </c>
    </row>
    <row r="17" spans="1:10">
      <c r="A17" t="s">
        <v>163</v>
      </c>
      <c r="B17" s="2">
        <v>2</v>
      </c>
      <c r="C17" t="s">
        <v>182</v>
      </c>
      <c r="D17" s="2">
        <v>2</v>
      </c>
      <c r="E17" t="s">
        <v>205</v>
      </c>
      <c r="F17" s="2">
        <v>2</v>
      </c>
      <c r="G17" t="s">
        <v>229</v>
      </c>
      <c r="H17" s="2">
        <v>2</v>
      </c>
      <c r="I17" t="s">
        <v>267</v>
      </c>
      <c r="J17" s="2">
        <v>2</v>
      </c>
    </row>
    <row r="18" spans="1:10">
      <c r="A18" t="s">
        <v>164</v>
      </c>
      <c r="B18" s="2">
        <v>2</v>
      </c>
      <c r="C18" t="s">
        <v>182</v>
      </c>
      <c r="D18" s="2">
        <v>2</v>
      </c>
      <c r="E18" t="s">
        <v>205</v>
      </c>
      <c r="F18" s="2">
        <v>2</v>
      </c>
      <c r="G18" t="s">
        <v>229</v>
      </c>
      <c r="H18" s="2">
        <v>2</v>
      </c>
      <c r="I18" t="s">
        <v>268</v>
      </c>
      <c r="J18" s="2">
        <v>2</v>
      </c>
    </row>
    <row r="19" spans="1:10">
      <c r="A19" t="s">
        <v>161</v>
      </c>
      <c r="B19" s="2">
        <v>2</v>
      </c>
      <c r="C19" t="s">
        <v>187</v>
      </c>
      <c r="D19" s="2">
        <v>2</v>
      </c>
      <c r="E19" t="s">
        <v>203</v>
      </c>
      <c r="F19" s="2">
        <v>2</v>
      </c>
      <c r="G19" t="s">
        <v>229</v>
      </c>
      <c r="H19" s="2">
        <v>2</v>
      </c>
      <c r="I19" t="s">
        <v>266</v>
      </c>
      <c r="J19" s="2">
        <v>2</v>
      </c>
    </row>
    <row r="20" spans="1:10">
      <c r="A20" t="s">
        <v>161</v>
      </c>
      <c r="B20" s="2">
        <v>2</v>
      </c>
      <c r="C20" t="s">
        <v>187</v>
      </c>
      <c r="D20" s="2">
        <v>2</v>
      </c>
      <c r="E20" t="s">
        <v>206</v>
      </c>
      <c r="F20" s="2">
        <v>2</v>
      </c>
      <c r="G20" t="s">
        <v>229</v>
      </c>
      <c r="H20" s="2">
        <v>2</v>
      </c>
      <c r="I20" t="s">
        <v>266</v>
      </c>
      <c r="J20" s="2">
        <v>2</v>
      </c>
    </row>
    <row r="21" spans="1:10">
      <c r="A21" t="s">
        <v>165</v>
      </c>
      <c r="B21" s="2">
        <v>2</v>
      </c>
      <c r="C21" t="s">
        <v>187</v>
      </c>
      <c r="D21" s="2">
        <v>2</v>
      </c>
      <c r="E21" t="s">
        <v>206</v>
      </c>
      <c r="F21" s="2">
        <v>2</v>
      </c>
      <c r="G21" t="s">
        <v>224</v>
      </c>
      <c r="H21" s="2">
        <v>2</v>
      </c>
      <c r="I21" t="s">
        <v>266</v>
      </c>
      <c r="J21" s="2">
        <v>2</v>
      </c>
    </row>
    <row r="22" spans="1:10">
      <c r="A22" t="s">
        <v>165</v>
      </c>
      <c r="B22" s="2">
        <v>2</v>
      </c>
      <c r="C22" t="s">
        <v>187</v>
      </c>
      <c r="D22" s="2">
        <v>2</v>
      </c>
      <c r="E22" t="s">
        <v>207</v>
      </c>
      <c r="F22" s="2">
        <v>2</v>
      </c>
      <c r="G22" t="s">
        <v>224</v>
      </c>
      <c r="H22" s="2">
        <v>2</v>
      </c>
      <c r="I22" t="s">
        <v>266</v>
      </c>
      <c r="J22" s="2">
        <v>2</v>
      </c>
    </row>
    <row r="23" spans="1:10">
      <c r="A23" t="s">
        <v>165</v>
      </c>
      <c r="B23" s="2">
        <v>2</v>
      </c>
      <c r="C23" t="s">
        <v>188</v>
      </c>
      <c r="D23" s="2">
        <v>2</v>
      </c>
      <c r="E23" t="s">
        <v>207</v>
      </c>
      <c r="F23" s="2">
        <v>2</v>
      </c>
      <c r="G23" t="s">
        <v>230</v>
      </c>
      <c r="H23" s="2">
        <v>2</v>
      </c>
      <c r="I23" t="s">
        <v>266</v>
      </c>
      <c r="J23" s="2">
        <v>2</v>
      </c>
    </row>
    <row r="24" spans="1:10">
      <c r="A24" t="s">
        <v>166</v>
      </c>
      <c r="B24" s="2">
        <v>2</v>
      </c>
      <c r="C24" t="s">
        <v>188</v>
      </c>
      <c r="D24" s="2">
        <v>2</v>
      </c>
      <c r="E24" t="s">
        <v>207</v>
      </c>
      <c r="F24" s="2">
        <v>2</v>
      </c>
      <c r="G24" t="s">
        <v>231</v>
      </c>
      <c r="H24" s="2">
        <v>2</v>
      </c>
      <c r="I24" t="s">
        <v>269</v>
      </c>
      <c r="J24" s="2">
        <v>2</v>
      </c>
    </row>
    <row r="25" spans="1:10">
      <c r="A25" t="s">
        <v>166</v>
      </c>
      <c r="B25" s="2">
        <v>2</v>
      </c>
      <c r="C25" t="s">
        <v>189</v>
      </c>
      <c r="D25" s="2">
        <v>2</v>
      </c>
      <c r="E25" t="s">
        <v>207</v>
      </c>
      <c r="F25" s="2">
        <v>2</v>
      </c>
      <c r="G25" t="s">
        <v>222</v>
      </c>
      <c r="H25" s="2">
        <v>2</v>
      </c>
      <c r="I25" t="s">
        <v>269</v>
      </c>
      <c r="J25" s="2">
        <v>2</v>
      </c>
    </row>
    <row r="26" spans="1:10">
      <c r="A26" t="s">
        <v>166</v>
      </c>
      <c r="B26" s="2">
        <v>2</v>
      </c>
      <c r="C26" t="s">
        <v>190</v>
      </c>
      <c r="D26" s="2">
        <v>2</v>
      </c>
      <c r="E26" t="s">
        <v>208</v>
      </c>
      <c r="F26" s="2">
        <v>2</v>
      </c>
      <c r="G26" t="s">
        <v>222</v>
      </c>
      <c r="H26" s="2">
        <v>2</v>
      </c>
      <c r="I26" t="s">
        <v>269</v>
      </c>
      <c r="J26" s="2">
        <v>2</v>
      </c>
    </row>
    <row r="27" spans="1:10">
      <c r="A27" t="s">
        <v>166</v>
      </c>
      <c r="B27" s="2">
        <v>2</v>
      </c>
      <c r="C27" t="s">
        <v>183</v>
      </c>
      <c r="D27" s="2">
        <v>2</v>
      </c>
      <c r="E27" t="s">
        <v>208</v>
      </c>
      <c r="F27" s="2">
        <v>2</v>
      </c>
      <c r="G27" t="s">
        <v>222</v>
      </c>
      <c r="H27" s="2">
        <v>2</v>
      </c>
      <c r="I27" t="s">
        <v>270</v>
      </c>
      <c r="J27" s="2">
        <v>2</v>
      </c>
    </row>
    <row r="28" spans="1:10">
      <c r="A28" t="s">
        <v>166</v>
      </c>
      <c r="B28" s="2">
        <v>2</v>
      </c>
      <c r="C28" t="s">
        <v>183</v>
      </c>
      <c r="D28" s="2">
        <v>2</v>
      </c>
      <c r="E28" t="s">
        <v>208</v>
      </c>
      <c r="F28" s="2">
        <v>2</v>
      </c>
      <c r="G28" t="s">
        <v>234</v>
      </c>
      <c r="H28" s="2">
        <v>2</v>
      </c>
      <c r="I28" t="s">
        <v>271</v>
      </c>
      <c r="J28" s="2">
        <v>2</v>
      </c>
    </row>
    <row r="29" spans="1:10">
      <c r="A29" t="s">
        <v>167</v>
      </c>
      <c r="B29" s="2">
        <v>2</v>
      </c>
      <c r="C29" t="s">
        <v>192</v>
      </c>
      <c r="D29" s="2">
        <v>2</v>
      </c>
      <c r="E29" t="s">
        <v>209</v>
      </c>
      <c r="F29" s="2">
        <v>2</v>
      </c>
      <c r="G29" t="s">
        <v>235</v>
      </c>
      <c r="H29" s="2">
        <v>2</v>
      </c>
      <c r="I29" t="s">
        <v>271</v>
      </c>
      <c r="J29" s="2">
        <v>2</v>
      </c>
    </row>
    <row r="30" spans="1:10">
      <c r="A30" t="s">
        <v>167</v>
      </c>
      <c r="B30" s="2">
        <v>2</v>
      </c>
      <c r="C30" t="s">
        <v>192</v>
      </c>
      <c r="D30" s="2">
        <v>2</v>
      </c>
      <c r="E30" t="s">
        <v>209</v>
      </c>
      <c r="F30" s="2">
        <v>2</v>
      </c>
      <c r="G30" t="s">
        <v>236</v>
      </c>
      <c r="H30" s="2">
        <v>2</v>
      </c>
      <c r="I30" t="s">
        <v>272</v>
      </c>
      <c r="J30" s="2">
        <v>2</v>
      </c>
    </row>
    <row r="31" spans="1:10">
      <c r="A31" t="s">
        <v>167</v>
      </c>
      <c r="B31" s="2">
        <v>2</v>
      </c>
      <c r="C31" t="s">
        <v>191</v>
      </c>
      <c r="D31" s="2">
        <v>2</v>
      </c>
      <c r="E31" t="s">
        <v>209</v>
      </c>
      <c r="F31" s="2">
        <v>2</v>
      </c>
      <c r="G31" t="s">
        <v>237</v>
      </c>
      <c r="H31" s="2">
        <v>2</v>
      </c>
      <c r="I31" t="s">
        <v>273</v>
      </c>
      <c r="J31" s="2">
        <v>2</v>
      </c>
    </row>
    <row r="32" spans="1:10">
      <c r="A32" t="s">
        <v>167</v>
      </c>
      <c r="B32" s="2">
        <v>2</v>
      </c>
      <c r="C32" t="s">
        <v>191</v>
      </c>
      <c r="D32" s="2">
        <v>2</v>
      </c>
      <c r="E32" t="s">
        <v>209</v>
      </c>
      <c r="F32" s="2">
        <v>2</v>
      </c>
      <c r="G32" t="s">
        <v>235</v>
      </c>
      <c r="H32" s="2">
        <v>2</v>
      </c>
      <c r="I32" t="s">
        <v>273</v>
      </c>
      <c r="J32" s="2">
        <v>2</v>
      </c>
    </row>
    <row r="33" spans="1:10">
      <c r="A33" t="s">
        <v>167</v>
      </c>
      <c r="B33" s="2">
        <v>2</v>
      </c>
      <c r="C33" t="s">
        <v>191</v>
      </c>
      <c r="D33" s="2">
        <v>2</v>
      </c>
      <c r="E33" t="s">
        <v>209</v>
      </c>
      <c r="F33" s="2">
        <v>2</v>
      </c>
      <c r="G33" t="s">
        <v>244</v>
      </c>
      <c r="H33" s="2">
        <v>2</v>
      </c>
      <c r="I33" t="s">
        <v>279</v>
      </c>
      <c r="J33" s="2">
        <v>2</v>
      </c>
    </row>
    <row r="34" spans="1:10">
      <c r="A34" t="s">
        <v>168</v>
      </c>
      <c r="B34" s="2">
        <v>2</v>
      </c>
      <c r="C34" t="s">
        <v>193</v>
      </c>
      <c r="D34" s="2">
        <v>2</v>
      </c>
      <c r="E34" t="s">
        <v>209</v>
      </c>
      <c r="F34" s="2">
        <v>2</v>
      </c>
      <c r="G34" t="s">
        <v>245</v>
      </c>
      <c r="H34" s="2">
        <v>2</v>
      </c>
      <c r="I34" t="s">
        <v>280</v>
      </c>
      <c r="J34" s="2">
        <v>2</v>
      </c>
    </row>
    <row r="35" spans="1:10">
      <c r="A35" t="s">
        <v>168</v>
      </c>
      <c r="B35" s="2">
        <v>2</v>
      </c>
      <c r="C35" t="s">
        <v>194</v>
      </c>
      <c r="D35" s="2">
        <v>2</v>
      </c>
      <c r="E35" t="s">
        <v>210</v>
      </c>
      <c r="F35" s="2">
        <v>2</v>
      </c>
      <c r="G35" t="s">
        <v>244</v>
      </c>
      <c r="H35" s="2">
        <v>2</v>
      </c>
      <c r="I35" t="s">
        <v>280</v>
      </c>
      <c r="J35" s="2">
        <v>2</v>
      </c>
    </row>
    <row r="36" spans="1:10">
      <c r="A36" t="s">
        <v>168</v>
      </c>
      <c r="B36" s="2">
        <v>2</v>
      </c>
      <c r="C36" t="s">
        <v>195</v>
      </c>
      <c r="D36" s="2">
        <v>2</v>
      </c>
      <c r="E36" t="s">
        <v>210</v>
      </c>
      <c r="F36" s="2">
        <v>2</v>
      </c>
      <c r="G36" t="s">
        <v>246</v>
      </c>
      <c r="H36" s="2">
        <v>2</v>
      </c>
      <c r="I36" t="s">
        <v>280</v>
      </c>
      <c r="J36" s="2">
        <v>2</v>
      </c>
    </row>
    <row r="37" spans="1:10">
      <c r="A37" t="s">
        <v>172</v>
      </c>
      <c r="B37" s="2">
        <v>2</v>
      </c>
      <c r="C37" t="s">
        <v>196</v>
      </c>
      <c r="D37" s="2">
        <v>2</v>
      </c>
      <c r="E37" t="s">
        <v>210</v>
      </c>
      <c r="F37" s="2">
        <v>2</v>
      </c>
      <c r="G37" t="s">
        <v>222</v>
      </c>
      <c r="H37" s="2">
        <v>3</v>
      </c>
      <c r="I37" t="s">
        <v>280</v>
      </c>
      <c r="J37" s="2">
        <v>2</v>
      </c>
    </row>
    <row r="38" spans="1:10">
      <c r="A38" t="s">
        <v>173</v>
      </c>
      <c r="B38" s="2">
        <v>2</v>
      </c>
      <c r="C38" t="s">
        <v>197</v>
      </c>
      <c r="D38" s="2">
        <v>2</v>
      </c>
      <c r="E38" t="s">
        <v>214</v>
      </c>
      <c r="F38" s="2">
        <v>2</v>
      </c>
      <c r="G38" t="s">
        <v>222</v>
      </c>
      <c r="H38" s="2">
        <v>3</v>
      </c>
      <c r="I38" t="s">
        <v>280</v>
      </c>
      <c r="J38" s="2">
        <v>2</v>
      </c>
    </row>
    <row r="39" spans="1:10">
      <c r="A39" t="s">
        <v>173</v>
      </c>
      <c r="B39" s="2">
        <v>2</v>
      </c>
      <c r="C39" t="s">
        <v>198</v>
      </c>
      <c r="D39" s="2">
        <v>2</v>
      </c>
      <c r="E39" t="s">
        <v>214</v>
      </c>
      <c r="F39" s="2">
        <v>2</v>
      </c>
      <c r="G39" t="s">
        <v>222</v>
      </c>
      <c r="H39" s="2">
        <v>3</v>
      </c>
      <c r="I39" t="s">
        <v>280</v>
      </c>
      <c r="J39" s="2">
        <v>2</v>
      </c>
    </row>
    <row r="40" spans="1:10">
      <c r="A40" t="s">
        <v>169</v>
      </c>
      <c r="B40" s="2">
        <v>2</v>
      </c>
      <c r="C40" t="s">
        <v>198</v>
      </c>
      <c r="D40" s="2">
        <v>2</v>
      </c>
      <c r="E40" t="s">
        <v>215</v>
      </c>
      <c r="F40" s="2">
        <v>2</v>
      </c>
      <c r="G40" t="s">
        <v>225</v>
      </c>
      <c r="H40" s="2">
        <v>3</v>
      </c>
      <c r="I40" t="s">
        <v>277</v>
      </c>
      <c r="J40" s="2">
        <v>2</v>
      </c>
    </row>
    <row r="41" spans="1:10">
      <c r="A41" t="s">
        <v>174</v>
      </c>
      <c r="B41" s="2">
        <v>2</v>
      </c>
      <c r="C41" t="s">
        <v>198</v>
      </c>
      <c r="D41" s="2">
        <v>2</v>
      </c>
      <c r="E41" t="s">
        <v>215</v>
      </c>
      <c r="F41" s="2">
        <v>2</v>
      </c>
      <c r="G41" t="s">
        <v>225</v>
      </c>
      <c r="H41" s="2">
        <v>3</v>
      </c>
      <c r="I41" t="s">
        <v>281</v>
      </c>
      <c r="J41" s="2">
        <v>2</v>
      </c>
    </row>
    <row r="42" spans="1:10">
      <c r="A42" t="s">
        <v>174</v>
      </c>
      <c r="B42" s="2">
        <v>2</v>
      </c>
      <c r="C42" t="s">
        <v>184</v>
      </c>
      <c r="D42" s="2">
        <v>3</v>
      </c>
      <c r="E42" t="s">
        <v>215</v>
      </c>
      <c r="F42" s="2">
        <v>2</v>
      </c>
      <c r="G42" t="s">
        <v>231</v>
      </c>
      <c r="H42" s="2">
        <v>3</v>
      </c>
      <c r="I42" t="s">
        <v>282</v>
      </c>
      <c r="J42" s="2">
        <v>2</v>
      </c>
    </row>
    <row r="43" spans="1:10">
      <c r="A43" t="s">
        <v>175</v>
      </c>
      <c r="B43" s="2">
        <v>2</v>
      </c>
      <c r="C43" t="s">
        <v>184</v>
      </c>
      <c r="D43" s="2">
        <v>3</v>
      </c>
      <c r="E43" t="s">
        <v>212</v>
      </c>
      <c r="F43" s="2">
        <v>2</v>
      </c>
      <c r="G43" t="s">
        <v>231</v>
      </c>
      <c r="H43" s="2">
        <v>3</v>
      </c>
      <c r="I43" t="s">
        <v>283</v>
      </c>
      <c r="J43" s="2">
        <v>2</v>
      </c>
    </row>
    <row r="44" spans="1:10">
      <c r="A44" t="s">
        <v>170</v>
      </c>
      <c r="B44" s="2">
        <v>2</v>
      </c>
      <c r="C44" t="s">
        <v>184</v>
      </c>
      <c r="D44" s="2">
        <v>3</v>
      </c>
      <c r="E44" t="s">
        <v>212</v>
      </c>
      <c r="F44" s="2">
        <v>2</v>
      </c>
      <c r="G44" t="s">
        <v>226</v>
      </c>
      <c r="H44" s="2">
        <v>3</v>
      </c>
      <c r="I44" t="s">
        <v>278</v>
      </c>
      <c r="J44" s="2">
        <v>2</v>
      </c>
    </row>
    <row r="45" spans="1:10">
      <c r="A45" t="s">
        <v>170</v>
      </c>
      <c r="B45" s="2">
        <v>2</v>
      </c>
      <c r="C45" t="s">
        <v>184</v>
      </c>
      <c r="D45" s="2">
        <v>3</v>
      </c>
      <c r="E45" t="s">
        <v>213</v>
      </c>
      <c r="F45" s="2">
        <v>2</v>
      </c>
      <c r="G45" t="s">
        <v>226</v>
      </c>
      <c r="H45" s="2">
        <v>3</v>
      </c>
      <c r="I45" t="s">
        <v>278</v>
      </c>
      <c r="J45" s="2">
        <v>2</v>
      </c>
    </row>
    <row r="46" spans="1:10">
      <c r="A46" t="s">
        <v>171</v>
      </c>
      <c r="B46" s="2">
        <v>2</v>
      </c>
      <c r="C46" t="s">
        <v>184</v>
      </c>
      <c r="D46" s="2">
        <v>3</v>
      </c>
      <c r="E46" t="s">
        <v>216</v>
      </c>
      <c r="F46" s="2">
        <v>2</v>
      </c>
      <c r="G46" t="s">
        <v>232</v>
      </c>
      <c r="H46" s="2">
        <v>3</v>
      </c>
      <c r="I46" t="s">
        <v>278</v>
      </c>
      <c r="J46" s="2">
        <v>2</v>
      </c>
    </row>
    <row r="47" spans="1:10">
      <c r="A47" t="s">
        <v>171</v>
      </c>
      <c r="B47" s="2">
        <v>2</v>
      </c>
      <c r="C47" t="s">
        <v>185</v>
      </c>
      <c r="D47" s="2">
        <v>3</v>
      </c>
      <c r="E47" t="s">
        <v>216</v>
      </c>
      <c r="F47" s="2">
        <v>2</v>
      </c>
      <c r="G47" t="s">
        <v>232</v>
      </c>
      <c r="H47" s="2">
        <v>3</v>
      </c>
      <c r="I47" t="s">
        <v>261</v>
      </c>
      <c r="J47" s="2">
        <v>3</v>
      </c>
    </row>
    <row r="48" spans="1:10">
      <c r="A48" t="s">
        <v>171</v>
      </c>
      <c r="B48" s="2">
        <v>2</v>
      </c>
      <c r="C48" t="s">
        <v>185</v>
      </c>
      <c r="D48" s="2">
        <v>3</v>
      </c>
      <c r="E48" t="s">
        <v>216</v>
      </c>
      <c r="F48" s="2">
        <v>2</v>
      </c>
      <c r="G48" t="s">
        <v>227</v>
      </c>
      <c r="H48" s="2">
        <v>3</v>
      </c>
      <c r="I48" t="s">
        <v>260</v>
      </c>
      <c r="J48" s="2">
        <v>3</v>
      </c>
    </row>
    <row r="49" spans="1:10">
      <c r="A49" t="s">
        <v>160</v>
      </c>
      <c r="B49" s="2">
        <v>3</v>
      </c>
      <c r="C49" t="s">
        <v>186</v>
      </c>
      <c r="D49" s="2">
        <v>3</v>
      </c>
      <c r="E49" t="s">
        <v>217</v>
      </c>
      <c r="F49" s="2">
        <v>2</v>
      </c>
      <c r="G49" t="s">
        <v>227</v>
      </c>
      <c r="H49" s="2">
        <v>3</v>
      </c>
      <c r="I49" t="s">
        <v>256</v>
      </c>
      <c r="J49" s="2">
        <v>3</v>
      </c>
    </row>
    <row r="50" spans="1:10">
      <c r="A50" t="s">
        <v>160</v>
      </c>
      <c r="B50" s="2">
        <v>3</v>
      </c>
      <c r="C50" t="s">
        <v>182</v>
      </c>
      <c r="D50" s="2">
        <v>3</v>
      </c>
      <c r="E50" t="s">
        <v>217</v>
      </c>
      <c r="F50" s="2">
        <v>2</v>
      </c>
      <c r="G50" t="s">
        <v>227</v>
      </c>
      <c r="H50" s="2">
        <v>3</v>
      </c>
      <c r="I50" t="s">
        <v>261</v>
      </c>
      <c r="J50" s="2">
        <v>3</v>
      </c>
    </row>
    <row r="51" spans="1:10">
      <c r="A51" t="s">
        <v>160</v>
      </c>
      <c r="B51" s="2">
        <v>3</v>
      </c>
      <c r="C51" t="s">
        <v>182</v>
      </c>
      <c r="D51" s="2">
        <v>3</v>
      </c>
      <c r="E51" t="s">
        <v>217</v>
      </c>
      <c r="F51" s="2">
        <v>2</v>
      </c>
      <c r="G51" t="s">
        <v>228</v>
      </c>
      <c r="H51" s="2">
        <v>3</v>
      </c>
      <c r="I51" t="s">
        <v>258</v>
      </c>
      <c r="J51" s="2">
        <v>3</v>
      </c>
    </row>
    <row r="52" spans="1:10">
      <c r="A52" t="s">
        <v>160</v>
      </c>
      <c r="B52" s="2">
        <v>3</v>
      </c>
      <c r="C52" t="s">
        <v>187</v>
      </c>
      <c r="D52" s="2">
        <v>3</v>
      </c>
      <c r="E52" t="s">
        <v>218</v>
      </c>
      <c r="F52" s="2">
        <v>2</v>
      </c>
      <c r="G52" t="s">
        <v>223</v>
      </c>
      <c r="H52" s="2">
        <v>3</v>
      </c>
      <c r="I52" t="s">
        <v>261</v>
      </c>
      <c r="J52" s="2">
        <v>3</v>
      </c>
    </row>
    <row r="53" spans="1:10">
      <c r="A53" t="s">
        <v>162</v>
      </c>
      <c r="B53" s="2">
        <v>3</v>
      </c>
      <c r="C53" t="s">
        <v>187</v>
      </c>
      <c r="D53" s="2">
        <v>3</v>
      </c>
      <c r="E53" t="s">
        <v>219</v>
      </c>
      <c r="F53" s="2">
        <v>2</v>
      </c>
      <c r="G53" t="s">
        <v>223</v>
      </c>
      <c r="H53" s="2">
        <v>3</v>
      </c>
      <c r="I53" t="s">
        <v>256</v>
      </c>
      <c r="J53" s="2">
        <v>3</v>
      </c>
    </row>
    <row r="54" spans="1:10">
      <c r="A54" t="s">
        <v>162</v>
      </c>
      <c r="B54" s="2">
        <v>3</v>
      </c>
      <c r="C54" t="s">
        <v>187</v>
      </c>
      <c r="D54" s="2">
        <v>3</v>
      </c>
      <c r="E54" t="s">
        <v>219</v>
      </c>
      <c r="F54" s="2">
        <v>2</v>
      </c>
      <c r="G54" t="s">
        <v>229</v>
      </c>
      <c r="H54" s="2">
        <v>3</v>
      </c>
      <c r="I54" t="s">
        <v>259</v>
      </c>
      <c r="J54" s="2">
        <v>3</v>
      </c>
    </row>
    <row r="55" spans="1:10">
      <c r="A55" t="s">
        <v>162</v>
      </c>
      <c r="B55" s="2">
        <v>3</v>
      </c>
      <c r="C55" t="s">
        <v>187</v>
      </c>
      <c r="D55" s="2">
        <v>3</v>
      </c>
      <c r="E55" t="s">
        <v>219</v>
      </c>
      <c r="F55" s="2">
        <v>2</v>
      </c>
      <c r="G55" t="s">
        <v>229</v>
      </c>
      <c r="H55" s="2">
        <v>3</v>
      </c>
      <c r="I55" t="s">
        <v>256</v>
      </c>
      <c r="J55" s="2">
        <v>3</v>
      </c>
    </row>
    <row r="56" spans="1:10">
      <c r="A56" t="s">
        <v>162</v>
      </c>
      <c r="B56" s="2">
        <v>3</v>
      </c>
      <c r="C56" t="s">
        <v>187</v>
      </c>
      <c r="D56" s="2">
        <v>3</v>
      </c>
      <c r="E56" t="s">
        <v>219</v>
      </c>
      <c r="F56" s="2">
        <v>2</v>
      </c>
      <c r="G56" t="s">
        <v>229</v>
      </c>
      <c r="H56" s="2">
        <v>3</v>
      </c>
      <c r="I56" t="s">
        <v>262</v>
      </c>
      <c r="J56" s="2">
        <v>3</v>
      </c>
    </row>
    <row r="57" spans="1:10">
      <c r="A57" t="s">
        <v>159</v>
      </c>
      <c r="B57" s="2">
        <v>3</v>
      </c>
      <c r="C57" t="s">
        <v>188</v>
      </c>
      <c r="D57" s="2">
        <v>3</v>
      </c>
      <c r="E57" t="s">
        <v>219</v>
      </c>
      <c r="F57" s="2">
        <v>2</v>
      </c>
      <c r="G57" t="s">
        <v>229</v>
      </c>
      <c r="H57" s="2">
        <v>3</v>
      </c>
      <c r="I57" t="s">
        <v>262</v>
      </c>
      <c r="J57" s="2">
        <v>3</v>
      </c>
    </row>
    <row r="58" spans="1:10">
      <c r="A58" t="s">
        <v>159</v>
      </c>
      <c r="B58" s="2">
        <v>3</v>
      </c>
      <c r="C58" t="s">
        <v>188</v>
      </c>
      <c r="D58" s="2">
        <v>3</v>
      </c>
      <c r="E58" t="s">
        <v>219</v>
      </c>
      <c r="F58" s="2">
        <v>2</v>
      </c>
      <c r="G58" t="s">
        <v>224</v>
      </c>
      <c r="H58" s="2">
        <v>3</v>
      </c>
      <c r="I58" t="s">
        <v>262</v>
      </c>
      <c r="J58" s="2">
        <v>3</v>
      </c>
    </row>
    <row r="59" spans="1:10">
      <c r="A59" t="s">
        <v>159</v>
      </c>
      <c r="B59" s="2">
        <v>3</v>
      </c>
      <c r="C59" t="s">
        <v>188</v>
      </c>
      <c r="D59" s="2">
        <v>3</v>
      </c>
      <c r="E59" t="s">
        <v>201</v>
      </c>
      <c r="F59" s="2">
        <v>3</v>
      </c>
      <c r="G59" t="s">
        <v>224</v>
      </c>
      <c r="H59" s="2">
        <v>3</v>
      </c>
      <c r="I59" t="s">
        <v>263</v>
      </c>
      <c r="J59" s="2">
        <v>3</v>
      </c>
    </row>
    <row r="60" spans="1:10">
      <c r="A60" t="s">
        <v>159</v>
      </c>
      <c r="B60" s="2">
        <v>3</v>
      </c>
      <c r="C60" t="s">
        <v>188</v>
      </c>
      <c r="D60" s="2">
        <v>3</v>
      </c>
      <c r="E60" t="s">
        <v>202</v>
      </c>
      <c r="F60" s="2">
        <v>3</v>
      </c>
      <c r="G60" t="s">
        <v>224</v>
      </c>
      <c r="H60" s="2">
        <v>3</v>
      </c>
      <c r="I60" t="s">
        <v>256</v>
      </c>
      <c r="J60" s="2">
        <v>3</v>
      </c>
    </row>
    <row r="61" spans="1:10">
      <c r="A61" t="s">
        <v>159</v>
      </c>
      <c r="B61" s="2">
        <v>3</v>
      </c>
      <c r="C61" t="s">
        <v>188</v>
      </c>
      <c r="D61" s="2">
        <v>3</v>
      </c>
      <c r="E61" t="s">
        <v>202</v>
      </c>
      <c r="F61" s="2">
        <v>3</v>
      </c>
      <c r="G61" t="s">
        <v>230</v>
      </c>
      <c r="H61" s="2">
        <v>3</v>
      </c>
      <c r="I61" t="s">
        <v>262</v>
      </c>
      <c r="J61" s="2">
        <v>3</v>
      </c>
    </row>
    <row r="62" spans="1:10">
      <c r="A62" t="s">
        <v>163</v>
      </c>
      <c r="B62" s="2">
        <v>3</v>
      </c>
      <c r="C62" t="s">
        <v>189</v>
      </c>
      <c r="D62" s="2">
        <v>3</v>
      </c>
      <c r="E62" t="s">
        <v>202</v>
      </c>
      <c r="F62" s="2">
        <v>3</v>
      </c>
      <c r="G62" t="s">
        <v>230</v>
      </c>
      <c r="H62" s="2">
        <v>3</v>
      </c>
      <c r="I62" t="s">
        <v>274</v>
      </c>
      <c r="J62" s="2">
        <v>3</v>
      </c>
    </row>
    <row r="63" spans="1:10">
      <c r="A63" t="s">
        <v>163</v>
      </c>
      <c r="B63" s="2">
        <v>3</v>
      </c>
      <c r="C63" t="s">
        <v>189</v>
      </c>
      <c r="D63" s="2">
        <v>3</v>
      </c>
      <c r="E63" t="s">
        <v>204</v>
      </c>
      <c r="F63" s="2">
        <v>3</v>
      </c>
      <c r="G63" t="s">
        <v>230</v>
      </c>
      <c r="H63" s="2">
        <v>3</v>
      </c>
      <c r="I63" t="s">
        <v>274</v>
      </c>
      <c r="J63" s="2">
        <v>3</v>
      </c>
    </row>
    <row r="64" spans="1:10">
      <c r="A64" t="s">
        <v>164</v>
      </c>
      <c r="B64" s="2">
        <v>3</v>
      </c>
      <c r="C64" t="s">
        <v>189</v>
      </c>
      <c r="D64" s="2">
        <v>3</v>
      </c>
      <c r="E64" t="s">
        <v>205</v>
      </c>
      <c r="F64" s="2">
        <v>3</v>
      </c>
      <c r="G64" t="s">
        <v>230</v>
      </c>
      <c r="H64" s="2">
        <v>3</v>
      </c>
      <c r="I64" t="s">
        <v>274</v>
      </c>
      <c r="J64" s="2">
        <v>3</v>
      </c>
    </row>
    <row r="65" spans="1:10">
      <c r="A65" t="s">
        <v>164</v>
      </c>
      <c r="B65" s="2">
        <v>3</v>
      </c>
      <c r="C65" t="s">
        <v>189</v>
      </c>
      <c r="D65" s="2">
        <v>3</v>
      </c>
      <c r="E65" t="s">
        <v>205</v>
      </c>
      <c r="F65" s="2">
        <v>3</v>
      </c>
      <c r="G65" t="s">
        <v>230</v>
      </c>
      <c r="H65" s="2">
        <v>3</v>
      </c>
      <c r="I65" t="s">
        <v>274</v>
      </c>
      <c r="J65" s="2">
        <v>3</v>
      </c>
    </row>
    <row r="66" spans="1:10">
      <c r="A66" t="s">
        <v>164</v>
      </c>
      <c r="B66" s="2">
        <v>3</v>
      </c>
      <c r="C66" t="s">
        <v>189</v>
      </c>
      <c r="D66" s="2">
        <v>3</v>
      </c>
      <c r="E66" t="s">
        <v>205</v>
      </c>
      <c r="F66" s="2">
        <v>3</v>
      </c>
      <c r="G66" t="s">
        <v>231</v>
      </c>
      <c r="H66" s="2">
        <v>3</v>
      </c>
      <c r="I66" t="s">
        <v>267</v>
      </c>
      <c r="J66" s="2">
        <v>3</v>
      </c>
    </row>
    <row r="67" spans="1:10">
      <c r="A67" t="s">
        <v>161</v>
      </c>
      <c r="B67" s="2">
        <v>3</v>
      </c>
      <c r="C67" t="s">
        <v>190</v>
      </c>
      <c r="D67" s="2">
        <v>3</v>
      </c>
      <c r="E67" t="s">
        <v>205</v>
      </c>
      <c r="F67" s="2">
        <v>3</v>
      </c>
      <c r="G67" t="s">
        <v>231</v>
      </c>
      <c r="H67" s="2">
        <v>3</v>
      </c>
      <c r="I67" t="s">
        <v>267</v>
      </c>
      <c r="J67" s="2">
        <v>3</v>
      </c>
    </row>
    <row r="68" spans="1:10">
      <c r="A68" t="s">
        <v>161</v>
      </c>
      <c r="B68" s="2">
        <v>3</v>
      </c>
      <c r="C68" t="s">
        <v>190</v>
      </c>
      <c r="D68" s="2">
        <v>3</v>
      </c>
      <c r="E68" t="s">
        <v>205</v>
      </c>
      <c r="F68" s="2">
        <v>3</v>
      </c>
      <c r="G68" t="s">
        <v>231</v>
      </c>
      <c r="H68" s="2">
        <v>3</v>
      </c>
      <c r="I68" t="s">
        <v>267</v>
      </c>
      <c r="J68" s="2">
        <v>3</v>
      </c>
    </row>
    <row r="69" spans="1:10">
      <c r="A69" t="s">
        <v>161</v>
      </c>
      <c r="B69" s="2">
        <v>3</v>
      </c>
      <c r="C69" t="s">
        <v>190</v>
      </c>
      <c r="D69" s="2">
        <v>3</v>
      </c>
      <c r="E69" t="s">
        <v>205</v>
      </c>
      <c r="F69" s="2">
        <v>3</v>
      </c>
      <c r="G69" t="s">
        <v>222</v>
      </c>
      <c r="H69" s="2">
        <v>3</v>
      </c>
      <c r="I69" t="s">
        <v>268</v>
      </c>
      <c r="J69" s="2">
        <v>3</v>
      </c>
    </row>
    <row r="70" spans="1:10">
      <c r="A70" t="s">
        <v>165</v>
      </c>
      <c r="B70" s="2">
        <v>3</v>
      </c>
      <c r="C70" t="s">
        <v>190</v>
      </c>
      <c r="D70" s="2">
        <v>3</v>
      </c>
      <c r="E70" t="s">
        <v>205</v>
      </c>
      <c r="F70" s="2">
        <v>3</v>
      </c>
      <c r="G70" t="s">
        <v>222</v>
      </c>
      <c r="H70" s="2">
        <v>3</v>
      </c>
      <c r="I70" t="s">
        <v>268</v>
      </c>
      <c r="J70" s="2">
        <v>3</v>
      </c>
    </row>
    <row r="71" spans="1:10">
      <c r="A71" t="s">
        <v>165</v>
      </c>
      <c r="B71" s="2">
        <v>3</v>
      </c>
      <c r="C71" t="s">
        <v>183</v>
      </c>
      <c r="D71" s="2">
        <v>3</v>
      </c>
      <c r="E71" t="s">
        <v>203</v>
      </c>
      <c r="F71" s="2">
        <v>3</v>
      </c>
      <c r="G71" t="s">
        <v>222</v>
      </c>
      <c r="H71" s="2">
        <v>3</v>
      </c>
      <c r="I71" t="s">
        <v>266</v>
      </c>
      <c r="J71" s="2">
        <v>3</v>
      </c>
    </row>
    <row r="72" spans="1:10">
      <c r="A72" t="s">
        <v>165</v>
      </c>
      <c r="B72" s="2">
        <v>3</v>
      </c>
      <c r="C72" t="s">
        <v>183</v>
      </c>
      <c r="D72" s="2">
        <v>3</v>
      </c>
      <c r="E72" t="s">
        <v>203</v>
      </c>
      <c r="F72" s="2">
        <v>3</v>
      </c>
      <c r="G72" t="s">
        <v>222</v>
      </c>
      <c r="H72" s="2">
        <v>3</v>
      </c>
      <c r="I72" t="s">
        <v>266</v>
      </c>
      <c r="J72" s="2">
        <v>3</v>
      </c>
    </row>
    <row r="73" spans="1:10">
      <c r="A73" t="s">
        <v>165</v>
      </c>
      <c r="B73" s="2">
        <v>3</v>
      </c>
      <c r="C73" t="s">
        <v>183</v>
      </c>
      <c r="D73" s="2">
        <v>3</v>
      </c>
      <c r="E73" t="s">
        <v>203</v>
      </c>
      <c r="F73" s="2">
        <v>3</v>
      </c>
      <c r="G73" t="s">
        <v>238</v>
      </c>
      <c r="H73" s="2">
        <v>3</v>
      </c>
      <c r="I73" t="s">
        <v>266</v>
      </c>
      <c r="J73" s="2">
        <v>3</v>
      </c>
    </row>
    <row r="74" spans="1:10">
      <c r="A74" t="s">
        <v>166</v>
      </c>
      <c r="B74" s="2">
        <v>3</v>
      </c>
      <c r="C74" t="s">
        <v>183</v>
      </c>
      <c r="D74" s="2">
        <v>3</v>
      </c>
      <c r="E74" t="s">
        <v>203</v>
      </c>
      <c r="F74" s="2">
        <v>3</v>
      </c>
      <c r="G74" t="s">
        <v>239</v>
      </c>
      <c r="H74" s="2">
        <v>3</v>
      </c>
      <c r="I74" t="s">
        <v>266</v>
      </c>
      <c r="J74" s="2">
        <v>3</v>
      </c>
    </row>
    <row r="75" spans="1:10">
      <c r="A75" t="s">
        <v>166</v>
      </c>
      <c r="B75" s="2">
        <v>3</v>
      </c>
      <c r="C75" t="s">
        <v>192</v>
      </c>
      <c r="D75" s="2">
        <v>3</v>
      </c>
      <c r="E75" t="s">
        <v>203</v>
      </c>
      <c r="F75" s="2">
        <v>3</v>
      </c>
      <c r="G75" t="s">
        <v>234</v>
      </c>
      <c r="H75" s="2">
        <v>3</v>
      </c>
      <c r="I75" t="s">
        <v>266</v>
      </c>
      <c r="J75" s="2">
        <v>3</v>
      </c>
    </row>
    <row r="76" spans="1:10">
      <c r="A76" t="s">
        <v>166</v>
      </c>
      <c r="B76" s="2">
        <v>3</v>
      </c>
      <c r="C76" t="s">
        <v>192</v>
      </c>
      <c r="D76" s="2">
        <v>3</v>
      </c>
      <c r="E76" t="s">
        <v>203</v>
      </c>
      <c r="F76" s="2">
        <v>3</v>
      </c>
      <c r="G76" t="s">
        <v>239</v>
      </c>
      <c r="H76" s="2">
        <v>3</v>
      </c>
      <c r="I76" t="s">
        <v>266</v>
      </c>
      <c r="J76" s="2">
        <v>3</v>
      </c>
    </row>
    <row r="77" spans="1:10">
      <c r="A77" t="s">
        <v>166</v>
      </c>
      <c r="B77" s="2">
        <v>3</v>
      </c>
      <c r="C77" t="s">
        <v>192</v>
      </c>
      <c r="D77" s="2">
        <v>3</v>
      </c>
      <c r="E77" t="s">
        <v>203</v>
      </c>
      <c r="F77" s="2">
        <v>3</v>
      </c>
      <c r="G77" t="s">
        <v>234</v>
      </c>
      <c r="H77" s="2">
        <v>3</v>
      </c>
      <c r="I77" t="s">
        <v>269</v>
      </c>
      <c r="J77" s="2">
        <v>3</v>
      </c>
    </row>
    <row r="78" spans="1:10">
      <c r="A78" t="s">
        <v>166</v>
      </c>
      <c r="B78" s="2">
        <v>3</v>
      </c>
      <c r="C78" t="s">
        <v>192</v>
      </c>
      <c r="D78" s="2">
        <v>3</v>
      </c>
      <c r="E78" t="s">
        <v>203</v>
      </c>
      <c r="F78" s="2">
        <v>3</v>
      </c>
      <c r="G78" t="s">
        <v>236</v>
      </c>
      <c r="H78" s="2">
        <v>3</v>
      </c>
      <c r="I78" t="s">
        <v>269</v>
      </c>
      <c r="J78" s="2">
        <v>3</v>
      </c>
    </row>
    <row r="79" spans="1:10">
      <c r="A79" t="s">
        <v>166</v>
      </c>
      <c r="B79" s="2">
        <v>3</v>
      </c>
      <c r="C79" t="s">
        <v>191</v>
      </c>
      <c r="D79" s="2">
        <v>3</v>
      </c>
      <c r="E79" t="s">
        <v>203</v>
      </c>
      <c r="F79" s="2">
        <v>3</v>
      </c>
      <c r="G79" t="s">
        <v>236</v>
      </c>
      <c r="H79" s="2">
        <v>3</v>
      </c>
      <c r="I79" t="s">
        <v>269</v>
      </c>
      <c r="J79" s="2">
        <v>3</v>
      </c>
    </row>
    <row r="80" spans="1:10">
      <c r="A80" t="s">
        <v>166</v>
      </c>
      <c r="B80" s="2">
        <v>3</v>
      </c>
      <c r="C80" t="s">
        <v>191</v>
      </c>
      <c r="D80" s="2">
        <v>3</v>
      </c>
      <c r="E80" t="s">
        <v>203</v>
      </c>
      <c r="F80" s="2">
        <v>3</v>
      </c>
      <c r="G80" t="s">
        <v>240</v>
      </c>
      <c r="H80" s="2">
        <v>3</v>
      </c>
      <c r="I80" t="s">
        <v>269</v>
      </c>
      <c r="J80" s="2">
        <v>3</v>
      </c>
    </row>
    <row r="81" spans="1:10">
      <c r="A81" t="s">
        <v>166</v>
      </c>
      <c r="B81" s="2">
        <v>3</v>
      </c>
      <c r="C81" t="s">
        <v>191</v>
      </c>
      <c r="D81" s="2">
        <v>3</v>
      </c>
      <c r="E81" t="s">
        <v>203</v>
      </c>
      <c r="F81" s="2">
        <v>3</v>
      </c>
      <c r="G81" t="s">
        <v>237</v>
      </c>
      <c r="H81" s="2">
        <v>3</v>
      </c>
      <c r="I81" t="s">
        <v>269</v>
      </c>
      <c r="J81" s="2">
        <v>3</v>
      </c>
    </row>
    <row r="82" spans="1:10">
      <c r="A82" t="s">
        <v>166</v>
      </c>
      <c r="B82" s="2">
        <v>3</v>
      </c>
      <c r="C82" t="s">
        <v>193</v>
      </c>
      <c r="D82" s="2">
        <v>3</v>
      </c>
      <c r="E82" t="s">
        <v>203</v>
      </c>
      <c r="F82" s="2">
        <v>3</v>
      </c>
      <c r="G82" t="s">
        <v>236</v>
      </c>
      <c r="H82" s="2">
        <v>3</v>
      </c>
      <c r="I82" t="s">
        <v>269</v>
      </c>
      <c r="J82" s="2">
        <v>3</v>
      </c>
    </row>
    <row r="83" spans="1:10">
      <c r="A83" t="s">
        <v>166</v>
      </c>
      <c r="B83" s="2">
        <v>3</v>
      </c>
      <c r="C83" t="s">
        <v>193</v>
      </c>
      <c r="D83" s="2">
        <v>3</v>
      </c>
      <c r="E83" t="s">
        <v>206</v>
      </c>
      <c r="F83" s="2">
        <v>3</v>
      </c>
      <c r="G83" t="s">
        <v>247</v>
      </c>
      <c r="H83" s="2">
        <v>3</v>
      </c>
      <c r="I83" t="s">
        <v>270</v>
      </c>
      <c r="J83" s="2">
        <v>3</v>
      </c>
    </row>
    <row r="84" spans="1:10">
      <c r="A84" t="s">
        <v>167</v>
      </c>
      <c r="B84" s="2">
        <v>3</v>
      </c>
      <c r="C84" t="s">
        <v>194</v>
      </c>
      <c r="D84" s="2">
        <v>3</v>
      </c>
      <c r="E84" t="s">
        <v>206</v>
      </c>
      <c r="F84" s="2">
        <v>3</v>
      </c>
      <c r="G84" t="s">
        <v>247</v>
      </c>
      <c r="H84" s="2">
        <v>3</v>
      </c>
      <c r="I84" t="s">
        <v>270</v>
      </c>
      <c r="J84" s="2">
        <v>3</v>
      </c>
    </row>
    <row r="85" spans="1:10">
      <c r="A85" t="s">
        <v>167</v>
      </c>
      <c r="B85" s="2">
        <v>3</v>
      </c>
      <c r="C85" t="s">
        <v>194</v>
      </c>
      <c r="D85" s="2">
        <v>3</v>
      </c>
      <c r="E85" t="s">
        <v>207</v>
      </c>
      <c r="F85" s="2">
        <v>3</v>
      </c>
      <c r="G85" t="s">
        <v>244</v>
      </c>
      <c r="H85" s="2">
        <v>3</v>
      </c>
      <c r="I85" t="s">
        <v>270</v>
      </c>
      <c r="J85" s="2">
        <v>3</v>
      </c>
    </row>
    <row r="86" spans="1:10">
      <c r="A86" t="s">
        <v>167</v>
      </c>
      <c r="B86" s="2">
        <v>3</v>
      </c>
      <c r="C86" t="s">
        <v>194</v>
      </c>
      <c r="D86" s="2">
        <v>3</v>
      </c>
      <c r="E86" t="s">
        <v>207</v>
      </c>
      <c r="F86" s="2">
        <v>3</v>
      </c>
      <c r="G86" t="s">
        <v>248</v>
      </c>
      <c r="H86" s="2">
        <v>3</v>
      </c>
      <c r="I86" t="s">
        <v>271</v>
      </c>
      <c r="J86" s="2">
        <v>3</v>
      </c>
    </row>
    <row r="87" spans="1:10">
      <c r="A87" t="s">
        <v>167</v>
      </c>
      <c r="B87" s="2">
        <v>3</v>
      </c>
      <c r="C87" t="s">
        <v>199</v>
      </c>
      <c r="D87" s="2">
        <v>3</v>
      </c>
      <c r="E87" t="s">
        <v>207</v>
      </c>
      <c r="F87" s="2">
        <v>3</v>
      </c>
      <c r="G87" t="s">
        <v>249</v>
      </c>
      <c r="H87" s="2">
        <v>3</v>
      </c>
      <c r="I87" t="s">
        <v>271</v>
      </c>
      <c r="J87" s="2">
        <v>3</v>
      </c>
    </row>
    <row r="88" spans="1:10">
      <c r="A88" t="s">
        <v>168</v>
      </c>
      <c r="B88" s="2">
        <v>3</v>
      </c>
      <c r="C88" t="s">
        <v>199</v>
      </c>
      <c r="D88" s="2">
        <v>3</v>
      </c>
      <c r="E88" t="s">
        <v>207</v>
      </c>
      <c r="F88" s="2">
        <v>3</v>
      </c>
      <c r="G88" t="s">
        <v>248</v>
      </c>
      <c r="H88" s="2">
        <v>3</v>
      </c>
      <c r="I88" t="s">
        <v>271</v>
      </c>
      <c r="J88" s="2">
        <v>3</v>
      </c>
    </row>
    <row r="89" spans="1:10">
      <c r="A89" t="s">
        <v>168</v>
      </c>
      <c r="B89" s="2">
        <v>3</v>
      </c>
      <c r="C89" t="s">
        <v>199</v>
      </c>
      <c r="D89" s="2">
        <v>3</v>
      </c>
      <c r="E89" t="s">
        <v>207</v>
      </c>
      <c r="F89" s="2">
        <v>3</v>
      </c>
      <c r="G89" t="s">
        <v>246</v>
      </c>
      <c r="H89" s="2">
        <v>3</v>
      </c>
      <c r="I89" t="s">
        <v>275</v>
      </c>
      <c r="J89" s="2">
        <v>3</v>
      </c>
    </row>
    <row r="90" spans="1:10">
      <c r="A90" t="s">
        <v>168</v>
      </c>
      <c r="B90" s="2">
        <v>3</v>
      </c>
      <c r="C90" t="s">
        <v>199</v>
      </c>
      <c r="D90" s="2">
        <v>3</v>
      </c>
      <c r="E90" t="s">
        <v>208</v>
      </c>
      <c r="F90" s="2">
        <v>3</v>
      </c>
      <c r="G90" t="s">
        <v>249</v>
      </c>
      <c r="H90" s="2">
        <v>3</v>
      </c>
      <c r="I90" t="s">
        <v>275</v>
      </c>
      <c r="J90" s="2">
        <v>3</v>
      </c>
    </row>
    <row r="91" spans="1:10">
      <c r="A91" t="s">
        <v>168</v>
      </c>
      <c r="B91" s="2">
        <v>3</v>
      </c>
      <c r="C91" t="s">
        <v>195</v>
      </c>
      <c r="D91" s="2">
        <v>3</v>
      </c>
      <c r="E91" t="s">
        <v>208</v>
      </c>
      <c r="F91" s="2">
        <v>3</v>
      </c>
      <c r="G91" t="s">
        <v>250</v>
      </c>
      <c r="H91" s="2">
        <v>3</v>
      </c>
      <c r="I91" t="s">
        <v>272</v>
      </c>
      <c r="J91" s="2">
        <v>3</v>
      </c>
    </row>
    <row r="92" spans="1:10">
      <c r="A92" t="s">
        <v>168</v>
      </c>
      <c r="B92" s="2">
        <v>3</v>
      </c>
      <c r="C92" t="s">
        <v>195</v>
      </c>
      <c r="D92" s="2">
        <v>3</v>
      </c>
      <c r="E92" t="s">
        <v>208</v>
      </c>
      <c r="F92" s="2">
        <v>3</v>
      </c>
      <c r="G92" t="s">
        <v>244</v>
      </c>
      <c r="H92" s="2">
        <v>3</v>
      </c>
      <c r="I92" t="s">
        <v>272</v>
      </c>
      <c r="J92" s="2">
        <v>3</v>
      </c>
    </row>
    <row r="93" spans="1:10">
      <c r="A93" t="s">
        <v>168</v>
      </c>
      <c r="B93" s="2">
        <v>3</v>
      </c>
      <c r="C93" t="s">
        <v>195</v>
      </c>
      <c r="D93" s="2">
        <v>3</v>
      </c>
      <c r="E93" t="s">
        <v>208</v>
      </c>
      <c r="F93" s="2">
        <v>3</v>
      </c>
      <c r="G93" t="s">
        <v>251</v>
      </c>
      <c r="H93" s="2">
        <v>3</v>
      </c>
      <c r="I93" t="s">
        <v>272</v>
      </c>
      <c r="J93" s="2">
        <v>3</v>
      </c>
    </row>
    <row r="94" spans="1:10">
      <c r="A94" t="s">
        <v>168</v>
      </c>
      <c r="B94" s="2">
        <v>3</v>
      </c>
      <c r="C94" t="s">
        <v>196</v>
      </c>
      <c r="D94" s="2">
        <v>3</v>
      </c>
      <c r="E94" t="s">
        <v>208</v>
      </c>
      <c r="F94" s="2">
        <v>3</v>
      </c>
      <c r="G94" t="s">
        <v>222</v>
      </c>
      <c r="H94" s="2">
        <v>4</v>
      </c>
      <c r="I94" t="s">
        <v>272</v>
      </c>
      <c r="J94" s="2">
        <v>3</v>
      </c>
    </row>
    <row r="95" spans="1:10">
      <c r="A95" t="s">
        <v>168</v>
      </c>
      <c r="B95" s="2">
        <v>3</v>
      </c>
      <c r="C95" t="s">
        <v>197</v>
      </c>
      <c r="D95" s="2">
        <v>3</v>
      </c>
      <c r="E95" t="s">
        <v>208</v>
      </c>
      <c r="F95" s="2">
        <v>3</v>
      </c>
      <c r="G95" t="s">
        <v>222</v>
      </c>
      <c r="H95" s="2">
        <v>4</v>
      </c>
      <c r="I95" t="s">
        <v>273</v>
      </c>
      <c r="J95" s="2">
        <v>3</v>
      </c>
    </row>
    <row r="96" spans="1:10">
      <c r="A96" t="s">
        <v>168</v>
      </c>
      <c r="B96" s="2">
        <v>3</v>
      </c>
      <c r="C96" t="s">
        <v>197</v>
      </c>
      <c r="D96" s="2">
        <v>3</v>
      </c>
      <c r="E96" t="s">
        <v>208</v>
      </c>
      <c r="F96" s="2">
        <v>3</v>
      </c>
      <c r="G96" t="s">
        <v>222</v>
      </c>
      <c r="H96" s="2">
        <v>4</v>
      </c>
      <c r="I96" t="s">
        <v>273</v>
      </c>
      <c r="J96" s="2">
        <v>3</v>
      </c>
    </row>
    <row r="97" spans="1:10">
      <c r="A97" t="s">
        <v>172</v>
      </c>
      <c r="B97" s="2">
        <v>3</v>
      </c>
      <c r="C97" t="s">
        <v>197</v>
      </c>
      <c r="D97" s="2">
        <v>3</v>
      </c>
      <c r="E97" t="s">
        <v>208</v>
      </c>
      <c r="F97" s="2">
        <v>3</v>
      </c>
      <c r="G97" t="s">
        <v>222</v>
      </c>
      <c r="H97" s="2">
        <v>4</v>
      </c>
      <c r="I97" t="s">
        <v>273</v>
      </c>
      <c r="J97" s="2">
        <v>3</v>
      </c>
    </row>
    <row r="98" spans="1:10">
      <c r="A98" t="s">
        <v>172</v>
      </c>
      <c r="B98" s="2">
        <v>3</v>
      </c>
      <c r="C98" t="s">
        <v>198</v>
      </c>
      <c r="D98" s="2">
        <v>3</v>
      </c>
      <c r="E98" t="s">
        <v>208</v>
      </c>
      <c r="F98" s="2">
        <v>3</v>
      </c>
      <c r="G98" t="s">
        <v>222</v>
      </c>
      <c r="H98" s="2">
        <v>4</v>
      </c>
      <c r="I98" t="s">
        <v>273</v>
      </c>
      <c r="J98" s="2">
        <v>3</v>
      </c>
    </row>
    <row r="99" spans="1:10">
      <c r="A99" t="s">
        <v>172</v>
      </c>
      <c r="B99" s="2">
        <v>3</v>
      </c>
      <c r="C99" t="s">
        <v>184</v>
      </c>
      <c r="D99" s="2">
        <v>4</v>
      </c>
      <c r="E99" t="s">
        <v>208</v>
      </c>
      <c r="F99" s="2">
        <v>3</v>
      </c>
      <c r="G99" t="s">
        <v>225</v>
      </c>
      <c r="H99" s="2">
        <v>4</v>
      </c>
      <c r="I99" t="s">
        <v>273</v>
      </c>
      <c r="J99" s="2">
        <v>3</v>
      </c>
    </row>
    <row r="100" spans="1:10">
      <c r="A100" t="s">
        <v>173</v>
      </c>
      <c r="B100" s="2">
        <v>3</v>
      </c>
      <c r="C100" t="s">
        <v>184</v>
      </c>
      <c r="D100" s="2">
        <v>4</v>
      </c>
      <c r="E100" t="s">
        <v>209</v>
      </c>
      <c r="F100" s="2">
        <v>3</v>
      </c>
      <c r="G100" t="s">
        <v>225</v>
      </c>
      <c r="H100" s="2">
        <v>4</v>
      </c>
      <c r="I100" t="s">
        <v>279</v>
      </c>
      <c r="J100" s="2">
        <v>3</v>
      </c>
    </row>
    <row r="101" spans="1:10">
      <c r="A101" t="s">
        <v>173</v>
      </c>
      <c r="B101" s="2">
        <v>3</v>
      </c>
      <c r="C101" t="s">
        <v>184</v>
      </c>
      <c r="D101" s="2">
        <v>4</v>
      </c>
      <c r="E101" t="s">
        <v>210</v>
      </c>
      <c r="F101" s="2">
        <v>3</v>
      </c>
      <c r="G101" t="s">
        <v>225</v>
      </c>
      <c r="H101" s="2">
        <v>4</v>
      </c>
      <c r="I101" t="s">
        <v>279</v>
      </c>
      <c r="J101" s="2">
        <v>3</v>
      </c>
    </row>
    <row r="102" spans="1:10">
      <c r="A102" t="s">
        <v>173</v>
      </c>
      <c r="B102" s="2">
        <v>3</v>
      </c>
      <c r="C102" t="s">
        <v>184</v>
      </c>
      <c r="D102" s="2">
        <v>4</v>
      </c>
      <c r="E102" t="s">
        <v>210</v>
      </c>
      <c r="F102" s="2">
        <v>3</v>
      </c>
      <c r="G102" t="s">
        <v>233</v>
      </c>
      <c r="H102" s="2">
        <v>4</v>
      </c>
      <c r="I102" t="s">
        <v>279</v>
      </c>
      <c r="J102" s="2">
        <v>3</v>
      </c>
    </row>
    <row r="103" spans="1:10">
      <c r="A103" t="s">
        <v>169</v>
      </c>
      <c r="B103" s="2">
        <v>3</v>
      </c>
      <c r="C103" t="s">
        <v>184</v>
      </c>
      <c r="D103" s="2">
        <v>4</v>
      </c>
      <c r="E103" t="s">
        <v>210</v>
      </c>
      <c r="F103" s="2">
        <v>3</v>
      </c>
      <c r="G103" t="s">
        <v>233</v>
      </c>
      <c r="H103" s="2">
        <v>4</v>
      </c>
      <c r="I103" t="s">
        <v>279</v>
      </c>
      <c r="J103" s="2">
        <v>3</v>
      </c>
    </row>
    <row r="104" spans="1:10">
      <c r="A104" t="s">
        <v>169</v>
      </c>
      <c r="B104" s="2">
        <v>3</v>
      </c>
      <c r="C104" t="s">
        <v>184</v>
      </c>
      <c r="D104" s="2">
        <v>4</v>
      </c>
      <c r="E104" t="s">
        <v>210</v>
      </c>
      <c r="F104" s="2">
        <v>3</v>
      </c>
      <c r="G104" t="s">
        <v>233</v>
      </c>
      <c r="H104" s="2">
        <v>4</v>
      </c>
      <c r="I104" t="s">
        <v>279</v>
      </c>
      <c r="J104" s="2">
        <v>3</v>
      </c>
    </row>
    <row r="105" spans="1:10">
      <c r="A105" t="s">
        <v>169</v>
      </c>
      <c r="B105" s="2">
        <v>3</v>
      </c>
      <c r="C105" t="s">
        <v>185</v>
      </c>
      <c r="D105" s="2">
        <v>4</v>
      </c>
      <c r="E105" t="s">
        <v>210</v>
      </c>
      <c r="F105" s="2">
        <v>3</v>
      </c>
      <c r="G105" t="s">
        <v>231</v>
      </c>
      <c r="H105" s="2">
        <v>4</v>
      </c>
      <c r="I105" t="s">
        <v>279</v>
      </c>
      <c r="J105" s="2">
        <v>3</v>
      </c>
    </row>
    <row r="106" spans="1:10">
      <c r="A106" t="s">
        <v>174</v>
      </c>
      <c r="B106" s="2">
        <v>3</v>
      </c>
      <c r="C106" t="s">
        <v>185</v>
      </c>
      <c r="D106" s="2">
        <v>4</v>
      </c>
      <c r="E106" t="s">
        <v>220</v>
      </c>
      <c r="F106" s="2">
        <v>3</v>
      </c>
      <c r="G106" t="s">
        <v>231</v>
      </c>
      <c r="H106" s="2">
        <v>4</v>
      </c>
      <c r="I106" t="s">
        <v>284</v>
      </c>
      <c r="J106" s="2">
        <v>3</v>
      </c>
    </row>
    <row r="107" spans="1:10">
      <c r="A107" t="s">
        <v>174</v>
      </c>
      <c r="B107" s="2">
        <v>3</v>
      </c>
      <c r="C107" t="s">
        <v>185</v>
      </c>
      <c r="D107" s="2">
        <v>4</v>
      </c>
      <c r="E107" t="s">
        <v>220</v>
      </c>
      <c r="F107" s="2">
        <v>3</v>
      </c>
      <c r="G107" t="s">
        <v>231</v>
      </c>
      <c r="H107" s="2">
        <v>4</v>
      </c>
      <c r="I107" t="s">
        <v>284</v>
      </c>
      <c r="J107" s="2">
        <v>3</v>
      </c>
    </row>
    <row r="108" spans="1:10">
      <c r="A108" t="s">
        <v>174</v>
      </c>
      <c r="B108" s="2">
        <v>3</v>
      </c>
      <c r="C108" t="s">
        <v>185</v>
      </c>
      <c r="D108" s="2">
        <v>4</v>
      </c>
      <c r="E108" t="s">
        <v>214</v>
      </c>
      <c r="F108" s="2">
        <v>3</v>
      </c>
      <c r="G108" t="s">
        <v>231</v>
      </c>
      <c r="H108" s="2">
        <v>4</v>
      </c>
      <c r="I108" t="s">
        <v>284</v>
      </c>
      <c r="J108" s="2">
        <v>3</v>
      </c>
    </row>
    <row r="109" spans="1:10">
      <c r="A109" t="s">
        <v>175</v>
      </c>
      <c r="B109" s="2">
        <v>3</v>
      </c>
      <c r="C109" t="s">
        <v>186</v>
      </c>
      <c r="D109" s="2">
        <v>4</v>
      </c>
      <c r="E109" t="s">
        <v>214</v>
      </c>
      <c r="F109" s="2">
        <v>3</v>
      </c>
      <c r="G109" t="s">
        <v>231</v>
      </c>
      <c r="H109" s="2">
        <v>4</v>
      </c>
      <c r="I109" t="s">
        <v>284</v>
      </c>
      <c r="J109" s="2">
        <v>3</v>
      </c>
    </row>
    <row r="110" spans="1:10">
      <c r="A110" t="s">
        <v>175</v>
      </c>
      <c r="B110" s="2">
        <v>3</v>
      </c>
      <c r="C110" t="s">
        <v>186</v>
      </c>
      <c r="D110" s="2">
        <v>4</v>
      </c>
      <c r="E110" t="s">
        <v>214</v>
      </c>
      <c r="F110" s="2">
        <v>3</v>
      </c>
      <c r="G110" t="s">
        <v>231</v>
      </c>
      <c r="H110" s="2">
        <v>4</v>
      </c>
      <c r="I110" t="s">
        <v>280</v>
      </c>
      <c r="J110" s="2">
        <v>3</v>
      </c>
    </row>
    <row r="111" spans="1:10">
      <c r="A111" t="s">
        <v>175</v>
      </c>
      <c r="B111" s="2">
        <v>3</v>
      </c>
      <c r="C111" t="s">
        <v>186</v>
      </c>
      <c r="D111" s="2">
        <v>4</v>
      </c>
      <c r="E111" t="s">
        <v>214</v>
      </c>
      <c r="F111" s="2">
        <v>3</v>
      </c>
      <c r="G111" t="s">
        <v>226</v>
      </c>
      <c r="H111" s="2">
        <v>4</v>
      </c>
      <c r="I111" t="s">
        <v>280</v>
      </c>
      <c r="J111" s="2">
        <v>3</v>
      </c>
    </row>
    <row r="112" spans="1:10">
      <c r="A112" t="s">
        <v>170</v>
      </c>
      <c r="B112" s="2">
        <v>3</v>
      </c>
      <c r="C112" t="s">
        <v>186</v>
      </c>
      <c r="D112" s="2">
        <v>4</v>
      </c>
      <c r="E112" t="s">
        <v>214</v>
      </c>
      <c r="F112" s="2">
        <v>3</v>
      </c>
      <c r="G112" t="s">
        <v>226</v>
      </c>
      <c r="H112" s="2">
        <v>4</v>
      </c>
      <c r="I112" t="s">
        <v>280</v>
      </c>
      <c r="J112" s="2">
        <v>3</v>
      </c>
    </row>
    <row r="113" spans="1:10">
      <c r="A113" t="s">
        <v>170</v>
      </c>
      <c r="B113" s="2">
        <v>3</v>
      </c>
      <c r="C113" t="s">
        <v>186</v>
      </c>
      <c r="D113" s="2">
        <v>4</v>
      </c>
      <c r="E113" t="s">
        <v>211</v>
      </c>
      <c r="F113" s="2">
        <v>3</v>
      </c>
      <c r="G113" t="s">
        <v>232</v>
      </c>
      <c r="H113" s="2">
        <v>4</v>
      </c>
      <c r="I113" t="s">
        <v>277</v>
      </c>
      <c r="J113" s="2">
        <v>3</v>
      </c>
    </row>
    <row r="114" spans="1:10">
      <c r="A114" t="s">
        <v>170</v>
      </c>
      <c r="B114" s="2">
        <v>3</v>
      </c>
      <c r="C114" t="s">
        <v>186</v>
      </c>
      <c r="D114" s="2">
        <v>4</v>
      </c>
      <c r="E114" t="s">
        <v>211</v>
      </c>
      <c r="F114" s="2">
        <v>3</v>
      </c>
      <c r="G114" t="s">
        <v>232</v>
      </c>
      <c r="H114" s="2">
        <v>4</v>
      </c>
      <c r="I114" t="s">
        <v>277</v>
      </c>
      <c r="J114" s="2">
        <v>3</v>
      </c>
    </row>
    <row r="115" spans="1:10">
      <c r="A115" t="s">
        <v>170</v>
      </c>
      <c r="B115" s="2">
        <v>3</v>
      </c>
      <c r="C115" t="s">
        <v>186</v>
      </c>
      <c r="D115" s="2">
        <v>4</v>
      </c>
      <c r="E115" t="s">
        <v>211</v>
      </c>
      <c r="F115" s="2">
        <v>3</v>
      </c>
      <c r="G115" t="s">
        <v>232</v>
      </c>
      <c r="H115" s="2">
        <v>4</v>
      </c>
      <c r="I115" t="s">
        <v>277</v>
      </c>
      <c r="J115" s="2">
        <v>3</v>
      </c>
    </row>
    <row r="116" spans="1:10">
      <c r="A116" t="s">
        <v>170</v>
      </c>
      <c r="B116" s="2">
        <v>3</v>
      </c>
      <c r="C116" t="s">
        <v>186</v>
      </c>
      <c r="D116" s="2">
        <v>4</v>
      </c>
      <c r="E116" t="s">
        <v>211</v>
      </c>
      <c r="F116" s="2">
        <v>3</v>
      </c>
      <c r="G116" t="s">
        <v>232</v>
      </c>
      <c r="H116" s="2">
        <v>4</v>
      </c>
      <c r="I116" t="s">
        <v>277</v>
      </c>
      <c r="J116" s="2">
        <v>3</v>
      </c>
    </row>
    <row r="117" spans="1:10">
      <c r="A117" t="s">
        <v>170</v>
      </c>
      <c r="B117" s="2">
        <v>3</v>
      </c>
      <c r="C117" t="s">
        <v>186</v>
      </c>
      <c r="D117" s="2">
        <v>4</v>
      </c>
      <c r="E117" t="s">
        <v>215</v>
      </c>
      <c r="F117" s="2">
        <v>3</v>
      </c>
      <c r="G117" t="s">
        <v>227</v>
      </c>
      <c r="H117" s="2">
        <v>4</v>
      </c>
      <c r="I117" t="s">
        <v>277</v>
      </c>
      <c r="J117" s="2">
        <v>3</v>
      </c>
    </row>
    <row r="118" spans="1:10">
      <c r="A118" t="s">
        <v>171</v>
      </c>
      <c r="B118" s="2">
        <v>3</v>
      </c>
      <c r="C118" t="s">
        <v>186</v>
      </c>
      <c r="D118" s="2">
        <v>4</v>
      </c>
      <c r="E118" t="s">
        <v>215</v>
      </c>
      <c r="F118" s="2">
        <v>3</v>
      </c>
      <c r="G118" t="s">
        <v>227</v>
      </c>
      <c r="H118" s="2">
        <v>4</v>
      </c>
      <c r="I118" t="s">
        <v>281</v>
      </c>
      <c r="J118" s="2">
        <v>3</v>
      </c>
    </row>
    <row r="119" spans="1:10">
      <c r="A119" t="s">
        <v>171</v>
      </c>
      <c r="B119" s="2">
        <v>3</v>
      </c>
      <c r="C119" t="s">
        <v>182</v>
      </c>
      <c r="D119" s="2">
        <v>4</v>
      </c>
      <c r="E119" t="s">
        <v>215</v>
      </c>
      <c r="F119" s="2">
        <v>3</v>
      </c>
      <c r="G119" t="s">
        <v>227</v>
      </c>
      <c r="H119" s="2">
        <v>4</v>
      </c>
      <c r="I119" t="s">
        <v>285</v>
      </c>
      <c r="J119" s="2">
        <v>3</v>
      </c>
    </row>
    <row r="120" spans="1:10">
      <c r="A120" t="s">
        <v>171</v>
      </c>
      <c r="B120" s="2">
        <v>3</v>
      </c>
      <c r="C120" t="s">
        <v>182</v>
      </c>
      <c r="D120" s="2">
        <v>4</v>
      </c>
      <c r="E120" t="s">
        <v>215</v>
      </c>
      <c r="F120" s="2">
        <v>3</v>
      </c>
      <c r="G120" t="s">
        <v>227</v>
      </c>
      <c r="H120" s="2">
        <v>4</v>
      </c>
      <c r="I120" t="s">
        <v>285</v>
      </c>
      <c r="J120" s="2">
        <v>3</v>
      </c>
    </row>
    <row r="121" spans="1:10">
      <c r="A121" t="s">
        <v>171</v>
      </c>
      <c r="B121" s="2">
        <v>3</v>
      </c>
      <c r="C121" t="s">
        <v>182</v>
      </c>
      <c r="D121" s="2">
        <v>4</v>
      </c>
      <c r="E121" t="s">
        <v>215</v>
      </c>
      <c r="F121" s="2">
        <v>3</v>
      </c>
      <c r="G121" t="s">
        <v>228</v>
      </c>
      <c r="H121" s="2">
        <v>4</v>
      </c>
      <c r="I121" t="s">
        <v>285</v>
      </c>
      <c r="J121" s="2">
        <v>3</v>
      </c>
    </row>
    <row r="122" spans="1:10">
      <c r="A122" t="s">
        <v>171</v>
      </c>
      <c r="B122" s="2">
        <v>3</v>
      </c>
      <c r="C122" t="s">
        <v>182</v>
      </c>
      <c r="D122" s="2">
        <v>4</v>
      </c>
      <c r="E122" t="s">
        <v>212</v>
      </c>
      <c r="F122" s="2">
        <v>3</v>
      </c>
      <c r="G122" t="s">
        <v>228</v>
      </c>
      <c r="H122" s="2">
        <v>4</v>
      </c>
      <c r="I122" t="s">
        <v>286</v>
      </c>
      <c r="J122" s="2">
        <v>3</v>
      </c>
    </row>
    <row r="123" spans="1:10">
      <c r="A123" t="s">
        <v>171</v>
      </c>
      <c r="B123" s="2">
        <v>3</v>
      </c>
      <c r="C123" t="s">
        <v>182</v>
      </c>
      <c r="D123" s="2">
        <v>4</v>
      </c>
      <c r="E123" t="s">
        <v>212</v>
      </c>
      <c r="F123" s="2">
        <v>3</v>
      </c>
      <c r="G123" t="s">
        <v>228</v>
      </c>
      <c r="H123" s="2">
        <v>4</v>
      </c>
      <c r="I123" t="s">
        <v>286</v>
      </c>
      <c r="J123" s="2">
        <v>3</v>
      </c>
    </row>
    <row r="124" spans="1:10">
      <c r="A124" t="s">
        <v>171</v>
      </c>
      <c r="B124" s="2">
        <v>3</v>
      </c>
      <c r="C124" t="s">
        <v>182</v>
      </c>
      <c r="D124" s="2">
        <v>4</v>
      </c>
      <c r="E124" t="s">
        <v>212</v>
      </c>
      <c r="F124" s="2">
        <v>3</v>
      </c>
      <c r="G124" t="s">
        <v>228</v>
      </c>
      <c r="H124" s="2">
        <v>4</v>
      </c>
      <c r="I124" t="s">
        <v>286</v>
      </c>
      <c r="J124" s="2">
        <v>3</v>
      </c>
    </row>
    <row r="125" spans="1:10">
      <c r="A125" t="s">
        <v>176</v>
      </c>
      <c r="B125" s="2">
        <v>3</v>
      </c>
      <c r="C125" t="s">
        <v>182</v>
      </c>
      <c r="D125" s="2">
        <v>4</v>
      </c>
      <c r="E125" t="s">
        <v>212</v>
      </c>
      <c r="F125" s="2">
        <v>3</v>
      </c>
      <c r="G125" t="s">
        <v>223</v>
      </c>
      <c r="H125" s="2">
        <v>4</v>
      </c>
      <c r="I125" t="s">
        <v>282</v>
      </c>
      <c r="J125" s="2">
        <v>3</v>
      </c>
    </row>
    <row r="126" spans="1:10">
      <c r="A126" t="s">
        <v>176</v>
      </c>
      <c r="B126" s="2">
        <v>3</v>
      </c>
      <c r="C126" t="s">
        <v>182</v>
      </c>
      <c r="D126" s="2">
        <v>4</v>
      </c>
      <c r="E126" t="s">
        <v>212</v>
      </c>
      <c r="F126" s="2">
        <v>3</v>
      </c>
      <c r="G126" t="s">
        <v>223</v>
      </c>
      <c r="H126" s="2">
        <v>4</v>
      </c>
      <c r="I126" t="s">
        <v>283</v>
      </c>
      <c r="J126" s="2">
        <v>3</v>
      </c>
    </row>
    <row r="127" spans="1:10">
      <c r="A127" t="s">
        <v>176</v>
      </c>
      <c r="B127" s="2">
        <v>3</v>
      </c>
      <c r="C127" t="s">
        <v>187</v>
      </c>
      <c r="D127" s="2">
        <v>4</v>
      </c>
      <c r="E127" t="s">
        <v>212</v>
      </c>
      <c r="F127" s="2">
        <v>3</v>
      </c>
      <c r="G127" t="s">
        <v>223</v>
      </c>
      <c r="H127" s="2">
        <v>4</v>
      </c>
      <c r="I127" t="s">
        <v>283</v>
      </c>
      <c r="J127" s="2">
        <v>3</v>
      </c>
    </row>
    <row r="128" spans="1:10">
      <c r="A128" t="s">
        <v>176</v>
      </c>
      <c r="B128" s="2">
        <v>3</v>
      </c>
      <c r="C128" t="s">
        <v>187</v>
      </c>
      <c r="D128" s="2">
        <v>4</v>
      </c>
      <c r="E128" t="s">
        <v>212</v>
      </c>
      <c r="F128" s="2">
        <v>3</v>
      </c>
      <c r="G128" t="s">
        <v>223</v>
      </c>
      <c r="H128" s="2">
        <v>4</v>
      </c>
      <c r="I128" t="s">
        <v>283</v>
      </c>
      <c r="J128" s="2">
        <v>3</v>
      </c>
    </row>
    <row r="129" spans="1:10">
      <c r="A129" t="s">
        <v>176</v>
      </c>
      <c r="B129" s="2">
        <v>3</v>
      </c>
      <c r="C129" t="s">
        <v>187</v>
      </c>
      <c r="D129" s="2">
        <v>4</v>
      </c>
      <c r="E129" t="s">
        <v>213</v>
      </c>
      <c r="F129" s="2">
        <v>3</v>
      </c>
      <c r="G129" t="s">
        <v>223</v>
      </c>
      <c r="H129" s="2">
        <v>4</v>
      </c>
      <c r="I129" t="s">
        <v>283</v>
      </c>
      <c r="J129" s="2">
        <v>3</v>
      </c>
    </row>
    <row r="130" spans="1:10">
      <c r="A130" t="s">
        <v>176</v>
      </c>
      <c r="B130" s="2">
        <v>3</v>
      </c>
      <c r="C130" t="s">
        <v>187</v>
      </c>
      <c r="D130" s="2">
        <v>4</v>
      </c>
      <c r="E130" t="s">
        <v>213</v>
      </c>
      <c r="F130" s="2">
        <v>3</v>
      </c>
      <c r="G130" t="s">
        <v>229</v>
      </c>
      <c r="H130" s="2">
        <v>4</v>
      </c>
      <c r="I130" t="s">
        <v>278</v>
      </c>
      <c r="J130" s="2">
        <v>3</v>
      </c>
    </row>
    <row r="131" spans="1:10">
      <c r="A131" t="s">
        <v>176</v>
      </c>
      <c r="B131" s="2">
        <v>3</v>
      </c>
      <c r="C131" t="s">
        <v>187</v>
      </c>
      <c r="D131" s="2">
        <v>4</v>
      </c>
      <c r="E131" t="s">
        <v>213</v>
      </c>
      <c r="F131" s="2">
        <v>3</v>
      </c>
      <c r="G131" t="s">
        <v>224</v>
      </c>
      <c r="H131" s="2">
        <v>4</v>
      </c>
      <c r="I131" t="s">
        <v>278</v>
      </c>
      <c r="J131" s="2">
        <v>3</v>
      </c>
    </row>
    <row r="132" spans="1:10">
      <c r="A132" t="s">
        <v>171</v>
      </c>
      <c r="B132" s="2">
        <v>3</v>
      </c>
      <c r="C132" t="s">
        <v>187</v>
      </c>
      <c r="D132" s="2">
        <v>4</v>
      </c>
      <c r="E132" t="s">
        <v>213</v>
      </c>
      <c r="F132" s="2">
        <v>3</v>
      </c>
      <c r="G132" t="s">
        <v>224</v>
      </c>
      <c r="H132" s="2">
        <v>4</v>
      </c>
      <c r="I132" t="s">
        <v>287</v>
      </c>
      <c r="J132" s="2">
        <v>3</v>
      </c>
    </row>
    <row r="133" spans="1:10">
      <c r="A133" t="s">
        <v>171</v>
      </c>
      <c r="B133" s="2">
        <v>3</v>
      </c>
      <c r="C133" t="s">
        <v>188</v>
      </c>
      <c r="D133" s="2">
        <v>4</v>
      </c>
      <c r="E133" t="s">
        <v>216</v>
      </c>
      <c r="F133" s="2">
        <v>3</v>
      </c>
      <c r="G133" t="s">
        <v>230</v>
      </c>
      <c r="H133" s="2">
        <v>4</v>
      </c>
      <c r="I133" t="s">
        <v>287</v>
      </c>
      <c r="J133" s="2">
        <v>3</v>
      </c>
    </row>
    <row r="134" spans="1:10">
      <c r="A134" t="s">
        <v>173</v>
      </c>
      <c r="B134" s="2">
        <v>3</v>
      </c>
      <c r="C134" t="s">
        <v>188</v>
      </c>
      <c r="D134" s="2">
        <v>4</v>
      </c>
      <c r="E134" t="s">
        <v>216</v>
      </c>
      <c r="F134" s="2">
        <v>3</v>
      </c>
      <c r="G134" t="s">
        <v>230</v>
      </c>
      <c r="H134" s="2">
        <v>4</v>
      </c>
      <c r="I134" t="s">
        <v>258</v>
      </c>
      <c r="J134" s="2">
        <v>4</v>
      </c>
    </row>
    <row r="135" spans="1:10">
      <c r="A135" t="s">
        <v>170</v>
      </c>
      <c r="B135" s="2">
        <v>3</v>
      </c>
      <c r="C135" t="s">
        <v>188</v>
      </c>
      <c r="D135" s="2">
        <v>4</v>
      </c>
      <c r="E135" t="s">
        <v>216</v>
      </c>
      <c r="F135" s="2">
        <v>3</v>
      </c>
      <c r="G135" t="s">
        <v>230</v>
      </c>
      <c r="H135" s="2">
        <v>4</v>
      </c>
      <c r="I135" t="s">
        <v>258</v>
      </c>
      <c r="J135" s="2">
        <v>4</v>
      </c>
    </row>
    <row r="136" spans="1:10">
      <c r="A136" t="s">
        <v>160</v>
      </c>
      <c r="B136" s="2">
        <v>4</v>
      </c>
      <c r="C136" t="s">
        <v>188</v>
      </c>
      <c r="D136" s="2">
        <v>4</v>
      </c>
      <c r="E136" t="s">
        <v>217</v>
      </c>
      <c r="F136" s="2">
        <v>3</v>
      </c>
      <c r="G136" t="s">
        <v>231</v>
      </c>
      <c r="H136" s="2">
        <v>4</v>
      </c>
      <c r="I136" t="s">
        <v>260</v>
      </c>
      <c r="J136" s="2">
        <v>4</v>
      </c>
    </row>
    <row r="137" spans="1:10">
      <c r="A137" t="s">
        <v>160</v>
      </c>
      <c r="B137" s="2">
        <v>4</v>
      </c>
      <c r="C137" t="s">
        <v>188</v>
      </c>
      <c r="D137" s="2">
        <v>4</v>
      </c>
      <c r="E137" t="s">
        <v>217</v>
      </c>
      <c r="F137" s="2">
        <v>3</v>
      </c>
      <c r="G137" t="s">
        <v>231</v>
      </c>
      <c r="H137" s="2">
        <v>4</v>
      </c>
      <c r="I137" t="s">
        <v>260</v>
      </c>
      <c r="J137" s="2">
        <v>4</v>
      </c>
    </row>
    <row r="138" spans="1:10">
      <c r="A138" t="s">
        <v>160</v>
      </c>
      <c r="B138" s="2">
        <v>4</v>
      </c>
      <c r="C138" t="s">
        <v>188</v>
      </c>
      <c r="D138" s="2">
        <v>4</v>
      </c>
      <c r="E138" t="s">
        <v>217</v>
      </c>
      <c r="F138" s="2">
        <v>3</v>
      </c>
      <c r="G138" t="s">
        <v>222</v>
      </c>
      <c r="H138" s="2">
        <v>4</v>
      </c>
      <c r="I138" t="s">
        <v>264</v>
      </c>
      <c r="J138" s="2">
        <v>4</v>
      </c>
    </row>
    <row r="139" spans="1:10">
      <c r="A139" t="s">
        <v>160</v>
      </c>
      <c r="B139" s="2">
        <v>4</v>
      </c>
      <c r="C139" t="s">
        <v>189</v>
      </c>
      <c r="D139" s="2">
        <v>4</v>
      </c>
      <c r="E139" t="s">
        <v>218</v>
      </c>
      <c r="F139" s="2">
        <v>3</v>
      </c>
      <c r="G139" t="s">
        <v>222</v>
      </c>
      <c r="H139" s="2">
        <v>4</v>
      </c>
      <c r="I139" t="s">
        <v>260</v>
      </c>
      <c r="J139" s="2">
        <v>4</v>
      </c>
    </row>
    <row r="140" spans="1:10">
      <c r="A140" t="s">
        <v>160</v>
      </c>
      <c r="B140" s="2">
        <v>4</v>
      </c>
      <c r="C140" t="s">
        <v>189</v>
      </c>
      <c r="D140" s="2">
        <v>4</v>
      </c>
      <c r="E140" t="s">
        <v>218</v>
      </c>
      <c r="F140" s="2">
        <v>3</v>
      </c>
      <c r="G140" t="s">
        <v>240</v>
      </c>
      <c r="H140" s="2">
        <v>4</v>
      </c>
      <c r="I140" t="s">
        <v>260</v>
      </c>
      <c r="J140" s="2">
        <v>4</v>
      </c>
    </row>
    <row r="141" spans="1:10">
      <c r="A141" t="s">
        <v>160</v>
      </c>
      <c r="B141" s="2">
        <v>4</v>
      </c>
      <c r="C141" t="s">
        <v>189</v>
      </c>
      <c r="D141" s="2">
        <v>4</v>
      </c>
      <c r="E141" t="s">
        <v>218</v>
      </c>
      <c r="F141" s="2">
        <v>3</v>
      </c>
      <c r="G141" t="s">
        <v>241</v>
      </c>
      <c r="H141" s="2">
        <v>4</v>
      </c>
      <c r="I141" t="s">
        <v>261</v>
      </c>
      <c r="J141" s="2">
        <v>4</v>
      </c>
    </row>
    <row r="142" spans="1:10">
      <c r="A142" t="s">
        <v>160</v>
      </c>
      <c r="B142" s="2">
        <v>4</v>
      </c>
      <c r="C142" t="s">
        <v>189</v>
      </c>
      <c r="D142" s="2">
        <v>4</v>
      </c>
      <c r="E142" t="s">
        <v>219</v>
      </c>
      <c r="F142" s="2">
        <v>3</v>
      </c>
      <c r="G142" t="s">
        <v>235</v>
      </c>
      <c r="H142" s="2">
        <v>4</v>
      </c>
      <c r="I142" t="s">
        <v>259</v>
      </c>
      <c r="J142" s="2">
        <v>4</v>
      </c>
    </row>
    <row r="143" spans="1:10">
      <c r="A143" t="s">
        <v>160</v>
      </c>
      <c r="B143" s="2">
        <v>4</v>
      </c>
      <c r="C143" t="s">
        <v>190</v>
      </c>
      <c r="D143" s="2">
        <v>4</v>
      </c>
      <c r="E143" t="s">
        <v>219</v>
      </c>
      <c r="F143" s="2">
        <v>3</v>
      </c>
      <c r="G143" t="s">
        <v>238</v>
      </c>
      <c r="H143" s="2">
        <v>4</v>
      </c>
      <c r="I143" t="s">
        <v>258</v>
      </c>
      <c r="J143" s="2">
        <v>4</v>
      </c>
    </row>
    <row r="144" spans="1:10">
      <c r="A144" t="s">
        <v>162</v>
      </c>
      <c r="B144" s="2">
        <v>4</v>
      </c>
      <c r="C144" t="s">
        <v>190</v>
      </c>
      <c r="D144" s="2">
        <v>4</v>
      </c>
      <c r="E144" t="s">
        <v>219</v>
      </c>
      <c r="F144" s="2">
        <v>3</v>
      </c>
      <c r="G144" t="s">
        <v>239</v>
      </c>
      <c r="H144" s="2">
        <v>4</v>
      </c>
      <c r="I144" t="s">
        <v>260</v>
      </c>
      <c r="J144" s="2">
        <v>4</v>
      </c>
    </row>
    <row r="145" spans="1:10">
      <c r="A145" t="s">
        <v>162</v>
      </c>
      <c r="B145" s="2">
        <v>4</v>
      </c>
      <c r="C145" t="s">
        <v>190</v>
      </c>
      <c r="D145" s="2">
        <v>4</v>
      </c>
      <c r="E145" t="s">
        <v>201</v>
      </c>
      <c r="F145" s="2">
        <v>4</v>
      </c>
      <c r="G145" t="s">
        <v>238</v>
      </c>
      <c r="H145" s="2">
        <v>4</v>
      </c>
      <c r="I145" t="s">
        <v>261</v>
      </c>
      <c r="J145" s="2">
        <v>4</v>
      </c>
    </row>
    <row r="146" spans="1:10">
      <c r="A146" t="s">
        <v>162</v>
      </c>
      <c r="B146" s="2">
        <v>4</v>
      </c>
      <c r="C146" t="s">
        <v>190</v>
      </c>
      <c r="D146" s="2">
        <v>4</v>
      </c>
      <c r="E146" t="s">
        <v>201</v>
      </c>
      <c r="F146" s="2">
        <v>4</v>
      </c>
      <c r="G146" t="s">
        <v>239</v>
      </c>
      <c r="H146" s="2">
        <v>4</v>
      </c>
      <c r="I146" t="s">
        <v>263</v>
      </c>
      <c r="J146" s="2">
        <v>4</v>
      </c>
    </row>
    <row r="147" spans="1:10">
      <c r="A147" t="s">
        <v>162</v>
      </c>
      <c r="B147" s="2">
        <v>4</v>
      </c>
      <c r="C147" t="s">
        <v>190</v>
      </c>
      <c r="D147" s="2">
        <v>4</v>
      </c>
      <c r="E147" t="s">
        <v>202</v>
      </c>
      <c r="F147" s="2">
        <v>4</v>
      </c>
      <c r="G147" t="s">
        <v>238</v>
      </c>
      <c r="H147" s="2">
        <v>4</v>
      </c>
      <c r="I147" t="s">
        <v>256</v>
      </c>
      <c r="J147" s="2">
        <v>4</v>
      </c>
    </row>
    <row r="148" spans="1:10">
      <c r="A148" t="s">
        <v>162</v>
      </c>
      <c r="B148" s="2">
        <v>4</v>
      </c>
      <c r="C148" t="s">
        <v>183</v>
      </c>
      <c r="D148" s="2">
        <v>4</v>
      </c>
      <c r="E148" t="s">
        <v>202</v>
      </c>
      <c r="F148" s="2">
        <v>4</v>
      </c>
      <c r="G148" t="s">
        <v>240</v>
      </c>
      <c r="H148" s="2">
        <v>4</v>
      </c>
      <c r="I148" t="s">
        <v>259</v>
      </c>
      <c r="J148" s="2">
        <v>4</v>
      </c>
    </row>
    <row r="149" spans="1:10">
      <c r="A149" t="s">
        <v>162</v>
      </c>
      <c r="B149" s="2">
        <v>4</v>
      </c>
      <c r="C149" t="s">
        <v>183</v>
      </c>
      <c r="D149" s="2">
        <v>4</v>
      </c>
      <c r="E149" t="s">
        <v>202</v>
      </c>
      <c r="F149" s="2">
        <v>4</v>
      </c>
      <c r="G149" t="s">
        <v>236</v>
      </c>
      <c r="H149" s="2">
        <v>4</v>
      </c>
      <c r="I149" t="s">
        <v>259</v>
      </c>
      <c r="J149" s="2">
        <v>4</v>
      </c>
    </row>
    <row r="150" spans="1:10">
      <c r="A150" t="s">
        <v>159</v>
      </c>
      <c r="B150" s="2">
        <v>4</v>
      </c>
      <c r="C150" t="s">
        <v>183</v>
      </c>
      <c r="D150" s="2">
        <v>4</v>
      </c>
      <c r="E150" t="s">
        <v>202</v>
      </c>
      <c r="F150" s="2">
        <v>4</v>
      </c>
      <c r="G150" t="s">
        <v>235</v>
      </c>
      <c r="H150" s="2">
        <v>4</v>
      </c>
      <c r="I150" t="s">
        <v>259</v>
      </c>
      <c r="J150" s="2">
        <v>4</v>
      </c>
    </row>
    <row r="151" spans="1:10">
      <c r="A151" t="s">
        <v>159</v>
      </c>
      <c r="B151" s="2">
        <v>4</v>
      </c>
      <c r="C151" t="s">
        <v>183</v>
      </c>
      <c r="D151" s="2">
        <v>4</v>
      </c>
      <c r="E151" t="s">
        <v>202</v>
      </c>
      <c r="F151" s="2">
        <v>4</v>
      </c>
      <c r="G151" t="s">
        <v>236</v>
      </c>
      <c r="H151" s="2">
        <v>4</v>
      </c>
      <c r="I151" t="s">
        <v>260</v>
      </c>
      <c r="J151" s="2">
        <v>4</v>
      </c>
    </row>
    <row r="152" spans="1:10">
      <c r="A152" t="s">
        <v>159</v>
      </c>
      <c r="B152" s="2">
        <v>4</v>
      </c>
      <c r="C152" t="s">
        <v>183</v>
      </c>
      <c r="D152" s="2">
        <v>4</v>
      </c>
      <c r="E152" t="s">
        <v>204</v>
      </c>
      <c r="F152" s="2">
        <v>4</v>
      </c>
      <c r="G152" t="s">
        <v>239</v>
      </c>
      <c r="H152" s="2">
        <v>4</v>
      </c>
      <c r="I152" t="s">
        <v>257</v>
      </c>
      <c r="J152" s="2">
        <v>4</v>
      </c>
    </row>
    <row r="153" spans="1:10">
      <c r="A153" t="s">
        <v>159</v>
      </c>
      <c r="B153" s="2">
        <v>4</v>
      </c>
      <c r="C153" t="s">
        <v>192</v>
      </c>
      <c r="D153" s="2">
        <v>4</v>
      </c>
      <c r="E153" t="s">
        <v>204</v>
      </c>
      <c r="F153" s="2">
        <v>4</v>
      </c>
      <c r="G153" t="s">
        <v>242</v>
      </c>
      <c r="H153" s="2">
        <v>4</v>
      </c>
      <c r="I153" t="s">
        <v>256</v>
      </c>
      <c r="J153" s="2">
        <v>4</v>
      </c>
    </row>
    <row r="154" spans="1:10">
      <c r="A154" t="s">
        <v>159</v>
      </c>
      <c r="B154" s="2">
        <v>4</v>
      </c>
      <c r="C154" t="s">
        <v>192</v>
      </c>
      <c r="D154" s="2">
        <v>4</v>
      </c>
      <c r="E154" t="s">
        <v>204</v>
      </c>
      <c r="F154" s="2">
        <v>4</v>
      </c>
      <c r="G154" t="s">
        <v>242</v>
      </c>
      <c r="H154" s="2">
        <v>4</v>
      </c>
      <c r="I154" t="s">
        <v>264</v>
      </c>
      <c r="J154" s="2">
        <v>4</v>
      </c>
    </row>
    <row r="155" spans="1:10">
      <c r="A155" t="s">
        <v>159</v>
      </c>
      <c r="B155" s="2">
        <v>4</v>
      </c>
      <c r="C155" t="s">
        <v>192</v>
      </c>
      <c r="D155" s="2">
        <v>4</v>
      </c>
      <c r="E155" t="s">
        <v>204</v>
      </c>
      <c r="F155" s="2">
        <v>4</v>
      </c>
      <c r="G155" t="s">
        <v>238</v>
      </c>
      <c r="H155" s="2">
        <v>4</v>
      </c>
      <c r="I155" t="s">
        <v>261</v>
      </c>
      <c r="J155" s="2">
        <v>4</v>
      </c>
    </row>
    <row r="156" spans="1:10">
      <c r="A156" t="s">
        <v>159</v>
      </c>
      <c r="B156" s="2">
        <v>4</v>
      </c>
      <c r="C156" t="s">
        <v>192</v>
      </c>
      <c r="D156" s="2">
        <v>4</v>
      </c>
      <c r="E156" t="s">
        <v>204</v>
      </c>
      <c r="F156" s="2">
        <v>4</v>
      </c>
      <c r="G156" t="s">
        <v>248</v>
      </c>
      <c r="H156" s="2">
        <v>4</v>
      </c>
      <c r="I156" t="s">
        <v>257</v>
      </c>
      <c r="J156" s="2">
        <v>4</v>
      </c>
    </row>
    <row r="157" spans="1:10">
      <c r="A157" t="s">
        <v>163</v>
      </c>
      <c r="B157" s="2">
        <v>4</v>
      </c>
      <c r="C157" t="s">
        <v>191</v>
      </c>
      <c r="D157" s="2">
        <v>4</v>
      </c>
      <c r="E157" t="s">
        <v>204</v>
      </c>
      <c r="F157" s="2">
        <v>4</v>
      </c>
      <c r="G157" t="s">
        <v>247</v>
      </c>
      <c r="H157" s="2">
        <v>4</v>
      </c>
      <c r="I157" t="s">
        <v>258</v>
      </c>
      <c r="J157" s="2">
        <v>4</v>
      </c>
    </row>
    <row r="158" spans="1:10">
      <c r="A158" t="s">
        <v>163</v>
      </c>
      <c r="B158" s="2">
        <v>4</v>
      </c>
      <c r="C158" t="s">
        <v>191</v>
      </c>
      <c r="D158" s="2">
        <v>4</v>
      </c>
      <c r="E158" t="s">
        <v>204</v>
      </c>
      <c r="F158" s="2">
        <v>4</v>
      </c>
      <c r="G158" t="s">
        <v>246</v>
      </c>
      <c r="H158" s="2">
        <v>4</v>
      </c>
      <c r="I158" t="s">
        <v>264</v>
      </c>
      <c r="J158" s="2">
        <v>4</v>
      </c>
    </row>
    <row r="159" spans="1:10">
      <c r="A159" t="s">
        <v>163</v>
      </c>
      <c r="B159" s="2">
        <v>4</v>
      </c>
      <c r="C159" t="s">
        <v>191</v>
      </c>
      <c r="D159" s="2">
        <v>4</v>
      </c>
      <c r="E159" t="s">
        <v>204</v>
      </c>
      <c r="F159" s="2">
        <v>4</v>
      </c>
      <c r="G159" t="s">
        <v>249</v>
      </c>
      <c r="H159" s="2">
        <v>4</v>
      </c>
      <c r="I159" t="s">
        <v>264</v>
      </c>
      <c r="J159" s="2">
        <v>4</v>
      </c>
    </row>
    <row r="160" spans="1:10">
      <c r="A160" t="s">
        <v>164</v>
      </c>
      <c r="B160" s="2">
        <v>4</v>
      </c>
      <c r="C160" t="s">
        <v>193</v>
      </c>
      <c r="D160" s="2">
        <v>4</v>
      </c>
      <c r="E160" t="s">
        <v>205</v>
      </c>
      <c r="F160" s="2">
        <v>4</v>
      </c>
      <c r="G160" t="s">
        <v>245</v>
      </c>
      <c r="H160" s="2">
        <v>4</v>
      </c>
      <c r="I160" t="s">
        <v>256</v>
      </c>
      <c r="J160" s="2">
        <v>4</v>
      </c>
    </row>
    <row r="161" spans="1:10">
      <c r="A161" t="s">
        <v>164</v>
      </c>
      <c r="B161" s="2">
        <v>4</v>
      </c>
      <c r="C161" t="s">
        <v>193</v>
      </c>
      <c r="D161" s="2">
        <v>4</v>
      </c>
      <c r="E161" t="s">
        <v>205</v>
      </c>
      <c r="F161" s="2">
        <v>4</v>
      </c>
      <c r="G161" t="s">
        <v>249</v>
      </c>
      <c r="H161" s="2">
        <v>4</v>
      </c>
      <c r="I161" t="s">
        <v>263</v>
      </c>
      <c r="J161" s="2">
        <v>4</v>
      </c>
    </row>
    <row r="162" spans="1:10">
      <c r="A162" t="s">
        <v>164</v>
      </c>
      <c r="B162" s="2">
        <v>4</v>
      </c>
      <c r="C162" t="s">
        <v>193</v>
      </c>
      <c r="D162" s="2">
        <v>4</v>
      </c>
      <c r="E162" t="s">
        <v>205</v>
      </c>
      <c r="F162" s="2">
        <v>4</v>
      </c>
      <c r="G162" t="s">
        <v>247</v>
      </c>
      <c r="H162" s="2">
        <v>4</v>
      </c>
      <c r="I162" t="s">
        <v>256</v>
      </c>
      <c r="J162" s="2">
        <v>4</v>
      </c>
    </row>
    <row r="163" spans="1:10">
      <c r="A163" t="s">
        <v>161</v>
      </c>
      <c r="B163" s="2">
        <v>4</v>
      </c>
      <c r="C163" t="s">
        <v>193</v>
      </c>
      <c r="D163" s="2">
        <v>4</v>
      </c>
      <c r="E163" t="s">
        <v>205</v>
      </c>
      <c r="F163" s="2">
        <v>4</v>
      </c>
      <c r="G163" t="s">
        <v>247</v>
      </c>
      <c r="H163" s="2">
        <v>4</v>
      </c>
      <c r="I163" t="s">
        <v>267</v>
      </c>
      <c r="J163" s="2">
        <v>4</v>
      </c>
    </row>
    <row r="164" spans="1:10">
      <c r="A164" t="s">
        <v>161</v>
      </c>
      <c r="B164" s="2">
        <v>4</v>
      </c>
      <c r="C164" t="s">
        <v>193</v>
      </c>
      <c r="D164" s="2">
        <v>4</v>
      </c>
      <c r="E164" t="s">
        <v>205</v>
      </c>
      <c r="F164" s="2">
        <v>4</v>
      </c>
      <c r="G164" t="s">
        <v>252</v>
      </c>
      <c r="H164" s="2">
        <v>4</v>
      </c>
      <c r="I164" t="s">
        <v>274</v>
      </c>
      <c r="J164" s="2">
        <v>4</v>
      </c>
    </row>
    <row r="165" spans="1:10">
      <c r="A165" t="s">
        <v>161</v>
      </c>
      <c r="B165" s="2">
        <v>4</v>
      </c>
      <c r="C165" t="s">
        <v>193</v>
      </c>
      <c r="D165" s="2">
        <v>4</v>
      </c>
      <c r="E165" t="s">
        <v>205</v>
      </c>
      <c r="F165" s="2">
        <v>4</v>
      </c>
      <c r="G165" t="s">
        <v>248</v>
      </c>
      <c r="H165" s="2">
        <v>4</v>
      </c>
      <c r="I165" t="s">
        <v>274</v>
      </c>
      <c r="J165" s="2">
        <v>4</v>
      </c>
    </row>
    <row r="166" spans="1:10">
      <c r="A166" t="s">
        <v>161</v>
      </c>
      <c r="B166" s="2">
        <v>4</v>
      </c>
      <c r="C166" t="s">
        <v>193</v>
      </c>
      <c r="D166" s="2">
        <v>4</v>
      </c>
      <c r="E166" t="s">
        <v>205</v>
      </c>
      <c r="F166" s="2">
        <v>4</v>
      </c>
      <c r="G166" t="s">
        <v>253</v>
      </c>
      <c r="H166" s="2">
        <v>4</v>
      </c>
      <c r="I166" t="s">
        <v>274</v>
      </c>
      <c r="J166" s="2">
        <v>4</v>
      </c>
    </row>
    <row r="167" spans="1:10">
      <c r="A167" t="s">
        <v>161</v>
      </c>
      <c r="B167" s="2">
        <v>4</v>
      </c>
      <c r="C167" t="s">
        <v>194</v>
      </c>
      <c r="D167" s="2">
        <v>4</v>
      </c>
      <c r="E167" t="s">
        <v>203</v>
      </c>
      <c r="F167" s="2">
        <v>4</v>
      </c>
      <c r="G167" t="s">
        <v>245</v>
      </c>
      <c r="H167" s="2">
        <v>4</v>
      </c>
      <c r="I167" t="s">
        <v>274</v>
      </c>
      <c r="J167" s="2">
        <v>4</v>
      </c>
    </row>
    <row r="168" spans="1:10">
      <c r="A168" t="s">
        <v>161</v>
      </c>
      <c r="B168" s="2">
        <v>4</v>
      </c>
      <c r="C168" t="s">
        <v>194</v>
      </c>
      <c r="D168" s="2">
        <v>4</v>
      </c>
      <c r="E168" t="s">
        <v>203</v>
      </c>
      <c r="F168" s="2">
        <v>4</v>
      </c>
      <c r="G168" t="s">
        <v>245</v>
      </c>
      <c r="H168" s="2">
        <v>4</v>
      </c>
      <c r="I168" t="s">
        <v>274</v>
      </c>
      <c r="J168" s="2">
        <v>4</v>
      </c>
    </row>
    <row r="169" spans="1:10">
      <c r="A169" t="s">
        <v>161</v>
      </c>
      <c r="B169" s="2">
        <v>4</v>
      </c>
      <c r="C169" t="s">
        <v>194</v>
      </c>
      <c r="D169" s="2">
        <v>4</v>
      </c>
      <c r="E169" t="s">
        <v>203</v>
      </c>
      <c r="F169" s="2">
        <v>4</v>
      </c>
      <c r="G169" t="s">
        <v>249</v>
      </c>
      <c r="H169" s="2">
        <v>4</v>
      </c>
      <c r="I169" t="s">
        <v>267</v>
      </c>
      <c r="J169" s="2">
        <v>4</v>
      </c>
    </row>
    <row r="170" spans="1:10">
      <c r="A170" t="s">
        <v>165</v>
      </c>
      <c r="B170" s="2">
        <v>4</v>
      </c>
      <c r="C170" t="s">
        <v>194</v>
      </c>
      <c r="D170" s="2">
        <v>4</v>
      </c>
      <c r="E170" t="s">
        <v>203</v>
      </c>
      <c r="F170" s="2">
        <v>4</v>
      </c>
      <c r="G170" t="s">
        <v>246</v>
      </c>
      <c r="H170" s="2">
        <v>4</v>
      </c>
      <c r="I170" t="s">
        <v>267</v>
      </c>
      <c r="J170" s="2">
        <v>4</v>
      </c>
    </row>
    <row r="171" spans="1:10">
      <c r="A171" t="s">
        <v>165</v>
      </c>
      <c r="B171" s="2">
        <v>4</v>
      </c>
      <c r="C171" t="s">
        <v>194</v>
      </c>
      <c r="D171" s="2">
        <v>4</v>
      </c>
      <c r="E171" t="s">
        <v>203</v>
      </c>
      <c r="F171" s="2">
        <v>4</v>
      </c>
      <c r="G171" t="s">
        <v>252</v>
      </c>
      <c r="H171" s="2">
        <v>4</v>
      </c>
      <c r="I171" t="s">
        <v>268</v>
      </c>
      <c r="J171" s="2">
        <v>4</v>
      </c>
    </row>
    <row r="172" spans="1:10" ht="16" customHeight="1">
      <c r="A172" t="s">
        <v>165</v>
      </c>
      <c r="B172" s="2">
        <v>4</v>
      </c>
      <c r="C172" t="s">
        <v>194</v>
      </c>
      <c r="D172" s="2">
        <v>4</v>
      </c>
      <c r="E172" t="s">
        <v>203</v>
      </c>
      <c r="F172" s="2">
        <v>4</v>
      </c>
      <c r="G172" t="s">
        <v>249</v>
      </c>
      <c r="H172" s="2">
        <v>4</v>
      </c>
      <c r="I172" t="s">
        <v>268</v>
      </c>
      <c r="J172" s="2">
        <v>4</v>
      </c>
    </row>
    <row r="173" spans="1:10">
      <c r="A173" t="s">
        <v>165</v>
      </c>
      <c r="B173" s="2">
        <v>4</v>
      </c>
      <c r="C173" t="s">
        <v>194</v>
      </c>
      <c r="D173" s="2">
        <v>4</v>
      </c>
      <c r="E173" t="s">
        <v>203</v>
      </c>
      <c r="F173" s="2">
        <v>4</v>
      </c>
      <c r="G173" t="s">
        <v>245</v>
      </c>
      <c r="H173" s="2">
        <v>4</v>
      </c>
      <c r="I173" t="s">
        <v>268</v>
      </c>
      <c r="J173" s="2">
        <v>4</v>
      </c>
    </row>
    <row r="174" spans="1:10">
      <c r="A174" t="s">
        <v>165</v>
      </c>
      <c r="B174" s="2">
        <v>4</v>
      </c>
      <c r="C174" t="s">
        <v>194</v>
      </c>
      <c r="D174" s="2">
        <v>4</v>
      </c>
      <c r="E174" t="s">
        <v>207</v>
      </c>
      <c r="F174" s="2">
        <v>4</v>
      </c>
      <c r="G174" t="s">
        <v>251</v>
      </c>
      <c r="H174" s="2">
        <v>4</v>
      </c>
      <c r="I174" t="s">
        <v>268</v>
      </c>
      <c r="J174" s="2">
        <v>4</v>
      </c>
    </row>
    <row r="175" spans="1:10">
      <c r="A175" t="s">
        <v>165</v>
      </c>
      <c r="B175" s="2">
        <v>4</v>
      </c>
      <c r="C175" t="s">
        <v>194</v>
      </c>
      <c r="D175" s="2">
        <v>4</v>
      </c>
      <c r="E175" t="s">
        <v>207</v>
      </c>
      <c r="F175" s="2">
        <v>4</v>
      </c>
      <c r="G175" t="s">
        <v>253</v>
      </c>
      <c r="H175" s="2">
        <v>4</v>
      </c>
      <c r="I175" t="s">
        <v>266</v>
      </c>
      <c r="J175" s="2">
        <v>4</v>
      </c>
    </row>
    <row r="176" spans="1:10">
      <c r="A176" t="s">
        <v>165</v>
      </c>
      <c r="B176" s="2">
        <v>4</v>
      </c>
      <c r="C176" t="s">
        <v>199</v>
      </c>
      <c r="D176" s="2">
        <v>4</v>
      </c>
      <c r="E176" t="s">
        <v>207</v>
      </c>
      <c r="F176" s="2">
        <v>4</v>
      </c>
      <c r="G176" t="s">
        <v>245</v>
      </c>
      <c r="H176" s="2">
        <v>4</v>
      </c>
      <c r="I176" t="s">
        <v>269</v>
      </c>
      <c r="J176" s="2">
        <v>4</v>
      </c>
    </row>
    <row r="177" spans="1:10">
      <c r="A177" t="s">
        <v>165</v>
      </c>
      <c r="B177" s="2">
        <v>4</v>
      </c>
      <c r="C177" t="s">
        <v>199</v>
      </c>
      <c r="D177" s="2">
        <v>4</v>
      </c>
      <c r="E177" t="s">
        <v>207</v>
      </c>
      <c r="F177" s="2">
        <v>4</v>
      </c>
      <c r="G177" t="s">
        <v>252</v>
      </c>
      <c r="H177" s="2">
        <v>4</v>
      </c>
      <c r="I177" t="s">
        <v>269</v>
      </c>
      <c r="J177" s="2">
        <v>4</v>
      </c>
    </row>
    <row r="178" spans="1:10">
      <c r="A178" t="s">
        <v>165</v>
      </c>
      <c r="B178" s="2">
        <v>4</v>
      </c>
      <c r="C178" t="s">
        <v>199</v>
      </c>
      <c r="D178" s="2">
        <v>4</v>
      </c>
      <c r="E178" t="s">
        <v>207</v>
      </c>
      <c r="F178" s="2">
        <v>4</v>
      </c>
      <c r="G178" t="s">
        <v>253</v>
      </c>
      <c r="H178" s="2">
        <v>4</v>
      </c>
      <c r="I178" t="s">
        <v>269</v>
      </c>
      <c r="J178" s="2">
        <v>4</v>
      </c>
    </row>
    <row r="179" spans="1:10">
      <c r="A179" t="s">
        <v>166</v>
      </c>
      <c r="B179" s="2">
        <v>4</v>
      </c>
      <c r="C179" t="s">
        <v>199</v>
      </c>
      <c r="D179" s="2">
        <v>4</v>
      </c>
      <c r="E179" t="s">
        <v>207</v>
      </c>
      <c r="F179" s="2">
        <v>4</v>
      </c>
      <c r="G179" t="s">
        <v>246</v>
      </c>
      <c r="H179" s="2">
        <v>4</v>
      </c>
      <c r="I179" t="s">
        <v>269</v>
      </c>
      <c r="J179" s="2">
        <v>4</v>
      </c>
    </row>
    <row r="180" spans="1:10">
      <c r="A180" t="s">
        <v>166</v>
      </c>
      <c r="B180" s="2">
        <v>4</v>
      </c>
      <c r="C180" t="s">
        <v>195</v>
      </c>
      <c r="D180" s="2">
        <v>4</v>
      </c>
      <c r="E180" t="s">
        <v>207</v>
      </c>
      <c r="F180" s="2">
        <v>4</v>
      </c>
      <c r="G180" t="s">
        <v>245</v>
      </c>
      <c r="H180" s="2">
        <v>4</v>
      </c>
      <c r="I180" t="s">
        <v>269</v>
      </c>
      <c r="J180" s="2">
        <v>4</v>
      </c>
    </row>
    <row r="181" spans="1:10">
      <c r="A181" t="s">
        <v>166</v>
      </c>
      <c r="B181" s="2">
        <v>4</v>
      </c>
      <c r="C181" t="s">
        <v>195</v>
      </c>
      <c r="D181" s="2">
        <v>4</v>
      </c>
      <c r="E181" t="s">
        <v>207</v>
      </c>
      <c r="F181" s="2">
        <v>4</v>
      </c>
      <c r="G181" t="s">
        <v>247</v>
      </c>
      <c r="H181" s="2">
        <v>4</v>
      </c>
      <c r="I181" t="s">
        <v>270</v>
      </c>
      <c r="J181" s="2">
        <v>4</v>
      </c>
    </row>
    <row r="182" spans="1:10">
      <c r="A182" t="s">
        <v>166</v>
      </c>
      <c r="B182" s="2">
        <v>4</v>
      </c>
      <c r="C182" t="s">
        <v>195</v>
      </c>
      <c r="D182" s="2">
        <v>4</v>
      </c>
      <c r="E182" t="s">
        <v>208</v>
      </c>
      <c r="F182" s="2">
        <v>4</v>
      </c>
      <c r="G182" t="s">
        <v>246</v>
      </c>
      <c r="H182" s="2">
        <v>4</v>
      </c>
      <c r="I182" t="s">
        <v>270</v>
      </c>
      <c r="J182" s="2">
        <v>4</v>
      </c>
    </row>
    <row r="183" spans="1:10">
      <c r="A183" t="s">
        <v>166</v>
      </c>
      <c r="B183" s="2">
        <v>4</v>
      </c>
      <c r="C183" t="s">
        <v>195</v>
      </c>
      <c r="D183" s="2">
        <v>4</v>
      </c>
      <c r="E183" t="s">
        <v>208</v>
      </c>
      <c r="F183" s="2">
        <v>4</v>
      </c>
      <c r="G183" t="s">
        <v>254</v>
      </c>
      <c r="H183" s="2">
        <v>4</v>
      </c>
      <c r="I183" t="s">
        <v>270</v>
      </c>
      <c r="J183" s="2">
        <v>4</v>
      </c>
    </row>
    <row r="184" spans="1:10">
      <c r="A184" t="s">
        <v>166</v>
      </c>
      <c r="B184" s="2">
        <v>4</v>
      </c>
      <c r="C184" t="s">
        <v>196</v>
      </c>
      <c r="D184" s="2">
        <v>4</v>
      </c>
      <c r="E184" t="s">
        <v>208</v>
      </c>
      <c r="F184" s="2">
        <v>4</v>
      </c>
      <c r="G184" t="s">
        <v>248</v>
      </c>
      <c r="H184" s="2">
        <v>4</v>
      </c>
      <c r="I184" t="s">
        <v>270</v>
      </c>
      <c r="J184" s="2">
        <v>4</v>
      </c>
    </row>
    <row r="185" spans="1:10">
      <c r="A185" t="s">
        <v>166</v>
      </c>
      <c r="B185" s="2">
        <v>4</v>
      </c>
      <c r="C185" t="s">
        <v>196</v>
      </c>
      <c r="D185" s="2">
        <v>4</v>
      </c>
      <c r="E185" t="s">
        <v>209</v>
      </c>
      <c r="F185" s="2">
        <v>4</v>
      </c>
      <c r="G185" t="s">
        <v>249</v>
      </c>
      <c r="H185" s="2">
        <v>4</v>
      </c>
      <c r="I185" t="s">
        <v>270</v>
      </c>
      <c r="J185" s="2">
        <v>4</v>
      </c>
    </row>
    <row r="186" spans="1:10">
      <c r="A186" t="s">
        <v>166</v>
      </c>
      <c r="B186" s="2">
        <v>4</v>
      </c>
      <c r="C186" t="s">
        <v>196</v>
      </c>
      <c r="D186" s="2">
        <v>4</v>
      </c>
      <c r="E186" t="s">
        <v>209</v>
      </c>
      <c r="F186" s="2">
        <v>4</v>
      </c>
      <c r="G186" t="s">
        <v>252</v>
      </c>
      <c r="H186" s="2">
        <v>4</v>
      </c>
      <c r="I186" t="s">
        <v>270</v>
      </c>
      <c r="J186" s="2">
        <v>4</v>
      </c>
    </row>
    <row r="187" spans="1:10">
      <c r="A187" t="s">
        <v>166</v>
      </c>
      <c r="B187" s="2">
        <v>4</v>
      </c>
      <c r="C187" t="s">
        <v>196</v>
      </c>
      <c r="D187" s="2">
        <v>4</v>
      </c>
      <c r="E187" t="s">
        <v>210</v>
      </c>
      <c r="F187" s="2">
        <v>4</v>
      </c>
      <c r="G187" t="s">
        <v>222</v>
      </c>
      <c r="H187" s="2">
        <v>5</v>
      </c>
      <c r="I187" t="s">
        <v>270</v>
      </c>
      <c r="J187" s="2">
        <v>4</v>
      </c>
    </row>
    <row r="188" spans="1:10">
      <c r="A188" t="s">
        <v>166</v>
      </c>
      <c r="B188" s="2">
        <v>4</v>
      </c>
      <c r="C188" t="s">
        <v>197</v>
      </c>
      <c r="D188" s="2">
        <v>4</v>
      </c>
      <c r="E188" t="s">
        <v>210</v>
      </c>
      <c r="F188" s="2">
        <v>4</v>
      </c>
      <c r="G188" t="s">
        <v>222</v>
      </c>
      <c r="H188" s="2">
        <v>5</v>
      </c>
      <c r="I188" t="s">
        <v>271</v>
      </c>
      <c r="J188" s="2">
        <v>4</v>
      </c>
    </row>
    <row r="189" spans="1:10">
      <c r="A189" t="s">
        <v>166</v>
      </c>
      <c r="B189" s="2">
        <v>4</v>
      </c>
      <c r="C189" t="s">
        <v>198</v>
      </c>
      <c r="D189" s="2">
        <v>4</v>
      </c>
      <c r="E189" t="s">
        <v>210</v>
      </c>
      <c r="F189" s="2">
        <v>4</v>
      </c>
      <c r="G189" t="s">
        <v>222</v>
      </c>
      <c r="H189" s="2">
        <v>5</v>
      </c>
      <c r="I189" t="s">
        <v>271</v>
      </c>
      <c r="J189" s="2">
        <v>4</v>
      </c>
    </row>
    <row r="190" spans="1:10">
      <c r="A190" t="s">
        <v>166</v>
      </c>
      <c r="B190" s="2">
        <v>4</v>
      </c>
      <c r="C190" t="s">
        <v>198</v>
      </c>
      <c r="D190" s="2">
        <v>4</v>
      </c>
      <c r="E190" t="s">
        <v>210</v>
      </c>
      <c r="F190" s="2">
        <v>4</v>
      </c>
      <c r="G190" t="s">
        <v>222</v>
      </c>
      <c r="H190" s="2">
        <v>5</v>
      </c>
      <c r="I190" t="s">
        <v>271</v>
      </c>
      <c r="J190" s="2">
        <v>4</v>
      </c>
    </row>
    <row r="191" spans="1:10">
      <c r="A191" t="s">
        <v>167</v>
      </c>
      <c r="B191" s="2">
        <v>4</v>
      </c>
      <c r="C191" t="s">
        <v>198</v>
      </c>
      <c r="D191" s="2">
        <v>4</v>
      </c>
      <c r="E191" t="s">
        <v>210</v>
      </c>
      <c r="F191" s="2">
        <v>4</v>
      </c>
      <c r="G191" t="s">
        <v>233</v>
      </c>
      <c r="H191" s="2">
        <v>5</v>
      </c>
      <c r="I191" t="s">
        <v>271</v>
      </c>
      <c r="J191" s="2">
        <v>4</v>
      </c>
    </row>
    <row r="192" spans="1:10">
      <c r="A192" t="s">
        <v>167</v>
      </c>
      <c r="B192" s="2">
        <v>4</v>
      </c>
      <c r="C192" t="s">
        <v>198</v>
      </c>
      <c r="D192" s="2">
        <v>4</v>
      </c>
      <c r="E192" t="s">
        <v>210</v>
      </c>
      <c r="F192" s="2">
        <v>4</v>
      </c>
      <c r="G192" t="s">
        <v>233</v>
      </c>
      <c r="H192" s="2">
        <v>5</v>
      </c>
      <c r="I192" t="s">
        <v>271</v>
      </c>
      <c r="J192" s="2">
        <v>4</v>
      </c>
    </row>
    <row r="193" spans="1:10">
      <c r="A193" t="s">
        <v>167</v>
      </c>
      <c r="B193" s="2">
        <v>4</v>
      </c>
      <c r="C193" t="s">
        <v>198</v>
      </c>
      <c r="D193" s="2">
        <v>4</v>
      </c>
      <c r="E193" t="s">
        <v>210</v>
      </c>
      <c r="F193" s="2">
        <v>4</v>
      </c>
      <c r="G193" t="s">
        <v>233</v>
      </c>
      <c r="H193" s="2">
        <v>5</v>
      </c>
      <c r="I193" t="s">
        <v>271</v>
      </c>
      <c r="J193" s="2">
        <v>4</v>
      </c>
    </row>
    <row r="194" spans="1:10">
      <c r="A194" t="s">
        <v>168</v>
      </c>
      <c r="B194" s="2">
        <v>4</v>
      </c>
      <c r="C194" t="s">
        <v>198</v>
      </c>
      <c r="D194" s="2">
        <v>4</v>
      </c>
      <c r="E194" t="s">
        <v>210</v>
      </c>
      <c r="F194" s="2">
        <v>4</v>
      </c>
      <c r="G194" t="s">
        <v>233</v>
      </c>
      <c r="H194" s="2">
        <v>5</v>
      </c>
      <c r="I194" t="s">
        <v>271</v>
      </c>
      <c r="J194" s="2">
        <v>4</v>
      </c>
    </row>
    <row r="195" spans="1:10">
      <c r="A195" t="s">
        <v>172</v>
      </c>
      <c r="B195" s="2">
        <v>4</v>
      </c>
      <c r="C195" t="s">
        <v>184</v>
      </c>
      <c r="D195" s="2">
        <v>5</v>
      </c>
      <c r="E195" t="s">
        <v>220</v>
      </c>
      <c r="F195" s="2">
        <v>4</v>
      </c>
      <c r="G195" t="s">
        <v>226</v>
      </c>
      <c r="H195" s="2">
        <v>5</v>
      </c>
      <c r="I195" t="s">
        <v>275</v>
      </c>
      <c r="J195" s="2">
        <v>4</v>
      </c>
    </row>
    <row r="196" spans="1:10">
      <c r="A196" t="s">
        <v>172</v>
      </c>
      <c r="B196" s="2">
        <v>4</v>
      </c>
      <c r="C196" t="s">
        <v>184</v>
      </c>
      <c r="D196" s="2">
        <v>5</v>
      </c>
      <c r="E196" t="s">
        <v>220</v>
      </c>
      <c r="F196" s="2">
        <v>4</v>
      </c>
      <c r="G196" t="s">
        <v>232</v>
      </c>
      <c r="H196" s="2">
        <v>5</v>
      </c>
      <c r="I196" t="s">
        <v>275</v>
      </c>
      <c r="J196" s="2">
        <v>4</v>
      </c>
    </row>
    <row r="197" spans="1:10">
      <c r="A197" t="s">
        <v>172</v>
      </c>
      <c r="B197" s="2">
        <v>4</v>
      </c>
      <c r="C197" t="s">
        <v>184</v>
      </c>
      <c r="D197" s="2">
        <v>5</v>
      </c>
      <c r="E197" t="s">
        <v>220</v>
      </c>
      <c r="F197" s="2">
        <v>4</v>
      </c>
      <c r="G197" t="s">
        <v>232</v>
      </c>
      <c r="H197" s="2">
        <v>5</v>
      </c>
      <c r="I197" t="s">
        <v>275</v>
      </c>
      <c r="J197" s="2">
        <v>4</v>
      </c>
    </row>
    <row r="198" spans="1:10">
      <c r="A198" t="s">
        <v>172</v>
      </c>
      <c r="B198" s="2">
        <v>4</v>
      </c>
      <c r="C198" t="s">
        <v>185</v>
      </c>
      <c r="D198" s="2">
        <v>5</v>
      </c>
      <c r="E198" t="s">
        <v>214</v>
      </c>
      <c r="F198" s="2">
        <v>4</v>
      </c>
      <c r="G198" t="s">
        <v>232</v>
      </c>
      <c r="H198" s="2">
        <v>5</v>
      </c>
      <c r="I198" t="s">
        <v>275</v>
      </c>
      <c r="J198" s="2">
        <v>4</v>
      </c>
    </row>
    <row r="199" spans="1:10">
      <c r="A199" t="s">
        <v>172</v>
      </c>
      <c r="B199" s="2">
        <v>4</v>
      </c>
      <c r="C199" t="s">
        <v>185</v>
      </c>
      <c r="D199" s="2">
        <v>5</v>
      </c>
      <c r="E199" t="s">
        <v>214</v>
      </c>
      <c r="F199" s="2">
        <v>4</v>
      </c>
      <c r="G199" t="s">
        <v>232</v>
      </c>
      <c r="H199" s="2">
        <v>5</v>
      </c>
      <c r="I199" t="s">
        <v>275</v>
      </c>
      <c r="J199" s="2">
        <v>4</v>
      </c>
    </row>
    <row r="200" spans="1:10">
      <c r="A200" t="s">
        <v>173</v>
      </c>
      <c r="B200" s="2">
        <v>4</v>
      </c>
      <c r="C200" t="s">
        <v>185</v>
      </c>
      <c r="D200" s="2">
        <v>5</v>
      </c>
      <c r="E200" t="s">
        <v>214</v>
      </c>
      <c r="F200" s="2">
        <v>4</v>
      </c>
      <c r="G200" t="s">
        <v>228</v>
      </c>
      <c r="H200" s="2">
        <v>5</v>
      </c>
      <c r="I200" t="s">
        <v>272</v>
      </c>
      <c r="J200" s="2">
        <v>4</v>
      </c>
    </row>
    <row r="201" spans="1:10">
      <c r="A201" t="s">
        <v>173</v>
      </c>
      <c r="B201" s="2">
        <v>4</v>
      </c>
      <c r="C201" t="s">
        <v>185</v>
      </c>
      <c r="D201" s="2">
        <v>5</v>
      </c>
      <c r="E201" t="s">
        <v>214</v>
      </c>
      <c r="F201" s="2">
        <v>4</v>
      </c>
      <c r="G201" t="s">
        <v>228</v>
      </c>
      <c r="H201" s="2">
        <v>5</v>
      </c>
      <c r="I201" t="s">
        <v>272</v>
      </c>
      <c r="J201" s="2">
        <v>4</v>
      </c>
    </row>
    <row r="202" spans="1:10">
      <c r="A202" t="s">
        <v>173</v>
      </c>
      <c r="B202" s="2">
        <v>4</v>
      </c>
      <c r="C202" t="s">
        <v>185</v>
      </c>
      <c r="D202" s="2">
        <v>5</v>
      </c>
      <c r="E202" t="s">
        <v>214</v>
      </c>
      <c r="F202" s="2">
        <v>4</v>
      </c>
      <c r="G202" t="s">
        <v>228</v>
      </c>
      <c r="H202" s="2">
        <v>5</v>
      </c>
      <c r="I202" t="s">
        <v>272</v>
      </c>
      <c r="J202" s="2">
        <v>4</v>
      </c>
    </row>
    <row r="203" spans="1:10">
      <c r="A203" t="s">
        <v>173</v>
      </c>
      <c r="B203" s="2">
        <v>4</v>
      </c>
      <c r="C203" t="s">
        <v>185</v>
      </c>
      <c r="D203" s="2">
        <v>5</v>
      </c>
      <c r="E203" t="s">
        <v>211</v>
      </c>
      <c r="F203" s="2">
        <v>4</v>
      </c>
      <c r="G203" t="s">
        <v>229</v>
      </c>
      <c r="H203" s="2">
        <v>5</v>
      </c>
      <c r="I203" t="s">
        <v>272</v>
      </c>
      <c r="J203" s="2">
        <v>4</v>
      </c>
    </row>
    <row r="204" spans="1:10">
      <c r="A204" t="s">
        <v>173</v>
      </c>
      <c r="B204" s="2">
        <v>4</v>
      </c>
      <c r="C204" t="s">
        <v>185</v>
      </c>
      <c r="D204" s="2">
        <v>5</v>
      </c>
      <c r="E204" t="s">
        <v>211</v>
      </c>
      <c r="F204" s="2">
        <v>4</v>
      </c>
      <c r="G204" t="s">
        <v>224</v>
      </c>
      <c r="H204" s="2">
        <v>5</v>
      </c>
      <c r="I204" t="s">
        <v>273</v>
      </c>
      <c r="J204" s="2">
        <v>4</v>
      </c>
    </row>
    <row r="205" spans="1:10">
      <c r="A205" t="s">
        <v>173</v>
      </c>
      <c r="B205" s="2">
        <v>4</v>
      </c>
      <c r="C205" t="s">
        <v>185</v>
      </c>
      <c r="D205" s="2">
        <v>5</v>
      </c>
      <c r="E205" t="s">
        <v>211</v>
      </c>
      <c r="F205" s="2">
        <v>4</v>
      </c>
      <c r="G205" t="s">
        <v>224</v>
      </c>
      <c r="H205" s="2">
        <v>5</v>
      </c>
      <c r="I205" t="s">
        <v>273</v>
      </c>
      <c r="J205" s="2">
        <v>4</v>
      </c>
    </row>
    <row r="206" spans="1:10">
      <c r="A206" t="s">
        <v>173</v>
      </c>
      <c r="B206" s="2">
        <v>4</v>
      </c>
      <c r="C206" t="s">
        <v>186</v>
      </c>
      <c r="D206" s="2">
        <v>5</v>
      </c>
      <c r="E206" t="s">
        <v>211</v>
      </c>
      <c r="F206" s="2">
        <v>4</v>
      </c>
      <c r="G206" t="s">
        <v>230</v>
      </c>
      <c r="H206" s="2">
        <v>5</v>
      </c>
      <c r="I206" t="s">
        <v>273</v>
      </c>
      <c r="J206" s="2">
        <v>4</v>
      </c>
    </row>
    <row r="207" spans="1:10">
      <c r="A207" t="s">
        <v>169</v>
      </c>
      <c r="B207" s="2">
        <v>4</v>
      </c>
      <c r="C207" t="s">
        <v>186</v>
      </c>
      <c r="D207" s="2">
        <v>5</v>
      </c>
      <c r="E207" t="s">
        <v>215</v>
      </c>
      <c r="F207" s="2">
        <v>4</v>
      </c>
      <c r="G207" t="s">
        <v>230</v>
      </c>
      <c r="H207" s="2">
        <v>5</v>
      </c>
      <c r="I207" t="s">
        <v>279</v>
      </c>
      <c r="J207" s="2">
        <v>4</v>
      </c>
    </row>
    <row r="208" spans="1:10">
      <c r="A208" t="s">
        <v>169</v>
      </c>
      <c r="B208" s="2">
        <v>4</v>
      </c>
      <c r="C208" t="s">
        <v>186</v>
      </c>
      <c r="D208" s="2">
        <v>5</v>
      </c>
      <c r="E208" t="s">
        <v>215</v>
      </c>
      <c r="F208" s="2">
        <v>4</v>
      </c>
      <c r="G208" t="s">
        <v>231</v>
      </c>
      <c r="H208" s="2">
        <v>5</v>
      </c>
      <c r="I208" t="s">
        <v>279</v>
      </c>
      <c r="J208" s="2">
        <v>4</v>
      </c>
    </row>
    <row r="209" spans="1:10">
      <c r="A209" t="s">
        <v>169</v>
      </c>
      <c r="B209" s="2">
        <v>4</v>
      </c>
      <c r="C209" t="s">
        <v>186</v>
      </c>
      <c r="D209" s="2">
        <v>5</v>
      </c>
      <c r="E209" t="s">
        <v>215</v>
      </c>
      <c r="F209" s="2">
        <v>4</v>
      </c>
      <c r="G209" t="s">
        <v>222</v>
      </c>
      <c r="H209" s="2">
        <v>5</v>
      </c>
      <c r="I209" t="s">
        <v>279</v>
      </c>
      <c r="J209" s="2">
        <v>4</v>
      </c>
    </row>
    <row r="210" spans="1:10">
      <c r="A210" t="s">
        <v>174</v>
      </c>
      <c r="B210" s="2">
        <v>4</v>
      </c>
      <c r="C210" t="s">
        <v>186</v>
      </c>
      <c r="D210" s="2">
        <v>5</v>
      </c>
      <c r="E210" t="s">
        <v>212</v>
      </c>
      <c r="F210" s="2">
        <v>4</v>
      </c>
      <c r="G210" t="s">
        <v>222</v>
      </c>
      <c r="H210" s="2">
        <v>5</v>
      </c>
      <c r="I210" t="s">
        <v>276</v>
      </c>
      <c r="J210" s="2">
        <v>4</v>
      </c>
    </row>
    <row r="211" spans="1:10">
      <c r="A211" t="s">
        <v>174</v>
      </c>
      <c r="B211" s="2">
        <v>4</v>
      </c>
      <c r="C211" t="s">
        <v>186</v>
      </c>
      <c r="D211" s="2">
        <v>5</v>
      </c>
      <c r="E211" t="s">
        <v>212</v>
      </c>
      <c r="F211" s="2">
        <v>4</v>
      </c>
      <c r="G211" t="s">
        <v>222</v>
      </c>
      <c r="H211" s="2">
        <v>5</v>
      </c>
      <c r="I211" t="s">
        <v>276</v>
      </c>
      <c r="J211" s="2">
        <v>4</v>
      </c>
    </row>
    <row r="212" spans="1:10">
      <c r="A212" t="s">
        <v>174</v>
      </c>
      <c r="B212" s="2">
        <v>4</v>
      </c>
      <c r="C212" t="s">
        <v>186</v>
      </c>
      <c r="D212" s="2">
        <v>5</v>
      </c>
      <c r="E212" t="s">
        <v>212</v>
      </c>
      <c r="F212" s="2">
        <v>4</v>
      </c>
      <c r="G212" t="s">
        <v>240</v>
      </c>
      <c r="H212" s="2">
        <v>5</v>
      </c>
      <c r="I212" t="s">
        <v>276</v>
      </c>
      <c r="J212" s="2">
        <v>4</v>
      </c>
    </row>
    <row r="213" spans="1:10">
      <c r="A213" t="s">
        <v>174</v>
      </c>
      <c r="B213" s="2">
        <v>4</v>
      </c>
      <c r="C213" t="s">
        <v>182</v>
      </c>
      <c r="D213" s="2">
        <v>5</v>
      </c>
      <c r="E213" t="s">
        <v>212</v>
      </c>
      <c r="F213" s="2">
        <v>4</v>
      </c>
      <c r="G213" t="s">
        <v>234</v>
      </c>
      <c r="H213" s="2">
        <v>5</v>
      </c>
      <c r="I213" t="s">
        <v>288</v>
      </c>
      <c r="J213" s="2">
        <v>4</v>
      </c>
    </row>
    <row r="214" spans="1:10">
      <c r="A214" t="s">
        <v>174</v>
      </c>
      <c r="B214" s="2">
        <v>4</v>
      </c>
      <c r="C214" t="s">
        <v>187</v>
      </c>
      <c r="D214" s="2">
        <v>5</v>
      </c>
      <c r="E214" t="s">
        <v>212</v>
      </c>
      <c r="F214" s="2">
        <v>4</v>
      </c>
      <c r="G214" t="s">
        <v>241</v>
      </c>
      <c r="H214" s="2">
        <v>5</v>
      </c>
      <c r="I214" t="s">
        <v>288</v>
      </c>
      <c r="J214" s="2">
        <v>4</v>
      </c>
    </row>
    <row r="215" spans="1:10">
      <c r="A215" t="s">
        <v>175</v>
      </c>
      <c r="B215" s="2">
        <v>4</v>
      </c>
      <c r="C215" t="s">
        <v>187</v>
      </c>
      <c r="D215" s="2">
        <v>5</v>
      </c>
      <c r="E215" t="s">
        <v>212</v>
      </c>
      <c r="F215" s="2">
        <v>4</v>
      </c>
      <c r="G215" t="s">
        <v>236</v>
      </c>
      <c r="H215" s="2">
        <v>5</v>
      </c>
      <c r="I215" t="s">
        <v>288</v>
      </c>
      <c r="J215" s="2">
        <v>4</v>
      </c>
    </row>
    <row r="216" spans="1:10">
      <c r="A216" t="s">
        <v>175</v>
      </c>
      <c r="B216" s="2">
        <v>4</v>
      </c>
      <c r="C216" t="s">
        <v>187</v>
      </c>
      <c r="D216" s="2">
        <v>5</v>
      </c>
      <c r="E216" t="s">
        <v>212</v>
      </c>
      <c r="F216" s="2">
        <v>4</v>
      </c>
      <c r="G216" t="s">
        <v>236</v>
      </c>
      <c r="H216" s="2">
        <v>5</v>
      </c>
      <c r="I216" t="s">
        <v>288</v>
      </c>
      <c r="J216" s="2">
        <v>4</v>
      </c>
    </row>
    <row r="217" spans="1:10">
      <c r="A217" t="s">
        <v>175</v>
      </c>
      <c r="B217" s="2">
        <v>4</v>
      </c>
      <c r="C217" t="s">
        <v>187</v>
      </c>
      <c r="D217" s="2">
        <v>5</v>
      </c>
      <c r="E217" t="s">
        <v>212</v>
      </c>
      <c r="F217" s="2">
        <v>4</v>
      </c>
      <c r="G217" t="s">
        <v>243</v>
      </c>
      <c r="H217" s="2">
        <v>5</v>
      </c>
      <c r="I217" t="s">
        <v>288</v>
      </c>
      <c r="J217" s="2">
        <v>4</v>
      </c>
    </row>
    <row r="218" spans="1:10">
      <c r="A218" t="s">
        <v>175</v>
      </c>
      <c r="B218" s="2">
        <v>4</v>
      </c>
      <c r="C218" t="s">
        <v>188</v>
      </c>
      <c r="D218" s="2">
        <v>5</v>
      </c>
      <c r="E218" t="s">
        <v>213</v>
      </c>
      <c r="F218" s="2">
        <v>4</v>
      </c>
      <c r="G218" t="s">
        <v>236</v>
      </c>
      <c r="H218" s="2">
        <v>5</v>
      </c>
      <c r="I218" t="s">
        <v>288</v>
      </c>
      <c r="J218" s="2">
        <v>4</v>
      </c>
    </row>
    <row r="219" spans="1:10">
      <c r="A219" t="s">
        <v>175</v>
      </c>
      <c r="B219" s="2">
        <v>4</v>
      </c>
      <c r="C219" t="s">
        <v>188</v>
      </c>
      <c r="D219" s="2">
        <v>5</v>
      </c>
      <c r="E219" t="s">
        <v>213</v>
      </c>
      <c r="F219" s="2">
        <v>4</v>
      </c>
      <c r="G219" t="s">
        <v>237</v>
      </c>
      <c r="H219" s="2">
        <v>5</v>
      </c>
      <c r="I219" t="s">
        <v>288</v>
      </c>
      <c r="J219" s="2">
        <v>4</v>
      </c>
    </row>
    <row r="220" spans="1:10">
      <c r="A220" t="s">
        <v>175</v>
      </c>
      <c r="B220" s="2">
        <v>4</v>
      </c>
      <c r="C220" t="s">
        <v>188</v>
      </c>
      <c r="D220" s="2">
        <v>5</v>
      </c>
      <c r="E220" t="s">
        <v>213</v>
      </c>
      <c r="F220" s="2">
        <v>4</v>
      </c>
      <c r="G220" t="s">
        <v>239</v>
      </c>
      <c r="H220" s="2">
        <v>5</v>
      </c>
      <c r="I220" t="s">
        <v>284</v>
      </c>
      <c r="J220" s="2">
        <v>4</v>
      </c>
    </row>
    <row r="221" spans="1:10">
      <c r="A221" t="s">
        <v>175</v>
      </c>
      <c r="B221" s="2">
        <v>4</v>
      </c>
      <c r="C221" t="s">
        <v>188</v>
      </c>
      <c r="D221" s="2">
        <v>5</v>
      </c>
      <c r="E221" t="s">
        <v>213</v>
      </c>
      <c r="F221" s="2">
        <v>4</v>
      </c>
      <c r="G221" t="s">
        <v>239</v>
      </c>
      <c r="H221" s="2">
        <v>5</v>
      </c>
      <c r="I221" t="s">
        <v>284</v>
      </c>
      <c r="J221" s="2">
        <v>4</v>
      </c>
    </row>
    <row r="222" spans="1:10">
      <c r="A222" t="s">
        <v>175</v>
      </c>
      <c r="B222" s="2">
        <v>4</v>
      </c>
      <c r="C222" t="s">
        <v>188</v>
      </c>
      <c r="D222" s="2">
        <v>5</v>
      </c>
      <c r="E222" t="s">
        <v>216</v>
      </c>
      <c r="F222" s="2">
        <v>4</v>
      </c>
      <c r="G222" t="s">
        <v>243</v>
      </c>
      <c r="H222" s="2">
        <v>5</v>
      </c>
      <c r="I222" t="s">
        <v>284</v>
      </c>
      <c r="J222" s="2">
        <v>4</v>
      </c>
    </row>
    <row r="223" spans="1:10">
      <c r="A223" t="s">
        <v>170</v>
      </c>
      <c r="B223" s="2">
        <v>4</v>
      </c>
      <c r="C223" t="s">
        <v>189</v>
      </c>
      <c r="D223" s="2">
        <v>5</v>
      </c>
      <c r="E223" t="s">
        <v>216</v>
      </c>
      <c r="F223" s="2">
        <v>4</v>
      </c>
      <c r="G223" t="s">
        <v>243</v>
      </c>
      <c r="H223" s="2">
        <v>5</v>
      </c>
      <c r="I223" t="s">
        <v>280</v>
      </c>
      <c r="J223" s="2">
        <v>4</v>
      </c>
    </row>
    <row r="224" spans="1:10">
      <c r="A224" t="s">
        <v>170</v>
      </c>
      <c r="B224" s="2">
        <v>4</v>
      </c>
      <c r="C224" t="s">
        <v>189</v>
      </c>
      <c r="D224" s="2">
        <v>5</v>
      </c>
      <c r="E224" t="s">
        <v>216</v>
      </c>
      <c r="F224" s="2">
        <v>4</v>
      </c>
      <c r="G224" t="s">
        <v>240</v>
      </c>
      <c r="H224" s="2">
        <v>5</v>
      </c>
      <c r="I224" t="s">
        <v>277</v>
      </c>
      <c r="J224" s="2">
        <v>4</v>
      </c>
    </row>
    <row r="225" spans="1:10">
      <c r="A225" t="s">
        <v>170</v>
      </c>
      <c r="B225" s="2">
        <v>4</v>
      </c>
      <c r="C225" t="s">
        <v>189</v>
      </c>
      <c r="D225" s="2">
        <v>5</v>
      </c>
      <c r="E225" t="s">
        <v>217</v>
      </c>
      <c r="F225" s="2">
        <v>4</v>
      </c>
      <c r="G225" t="s">
        <v>238</v>
      </c>
      <c r="H225" s="2">
        <v>5</v>
      </c>
      <c r="I225" t="s">
        <v>277</v>
      </c>
      <c r="J225" s="2">
        <v>4</v>
      </c>
    </row>
    <row r="226" spans="1:10">
      <c r="A226" t="s">
        <v>170</v>
      </c>
      <c r="B226" s="2">
        <v>4</v>
      </c>
      <c r="C226" t="s">
        <v>190</v>
      </c>
      <c r="D226" s="2">
        <v>5</v>
      </c>
      <c r="E226" t="s">
        <v>217</v>
      </c>
      <c r="F226" s="2">
        <v>4</v>
      </c>
      <c r="G226" t="s">
        <v>236</v>
      </c>
      <c r="H226" s="2">
        <v>5</v>
      </c>
      <c r="I226" t="s">
        <v>281</v>
      </c>
      <c r="J226" s="2">
        <v>4</v>
      </c>
    </row>
    <row r="227" spans="1:10">
      <c r="A227" t="s">
        <v>171</v>
      </c>
      <c r="B227" s="2">
        <v>4</v>
      </c>
      <c r="C227" t="s">
        <v>183</v>
      </c>
      <c r="D227" s="2">
        <v>5</v>
      </c>
      <c r="E227" t="s">
        <v>218</v>
      </c>
      <c r="F227" s="2">
        <v>4</v>
      </c>
      <c r="G227" t="s">
        <v>240</v>
      </c>
      <c r="H227" s="2">
        <v>5</v>
      </c>
      <c r="I227" t="s">
        <v>281</v>
      </c>
      <c r="J227" s="2">
        <v>4</v>
      </c>
    </row>
    <row r="228" spans="1:10">
      <c r="A228" t="s">
        <v>171</v>
      </c>
      <c r="B228" s="2">
        <v>4</v>
      </c>
      <c r="C228" t="s">
        <v>183</v>
      </c>
      <c r="D228" s="2">
        <v>5</v>
      </c>
      <c r="E228" t="s">
        <v>218</v>
      </c>
      <c r="F228" s="2">
        <v>4</v>
      </c>
      <c r="G228" t="s">
        <v>235</v>
      </c>
      <c r="H228" s="2">
        <v>5</v>
      </c>
      <c r="I228" t="s">
        <v>285</v>
      </c>
      <c r="J228" s="2">
        <v>4</v>
      </c>
    </row>
    <row r="229" spans="1:10">
      <c r="A229" t="s">
        <v>171</v>
      </c>
      <c r="B229" s="2">
        <v>4</v>
      </c>
      <c r="C229" t="s">
        <v>183</v>
      </c>
      <c r="D229" s="2">
        <v>5</v>
      </c>
      <c r="E229" t="s">
        <v>218</v>
      </c>
      <c r="F229" s="2">
        <v>4</v>
      </c>
      <c r="G229" t="s">
        <v>238</v>
      </c>
      <c r="H229" s="2">
        <v>5</v>
      </c>
      <c r="I229" t="s">
        <v>285</v>
      </c>
      <c r="J229" s="2">
        <v>4</v>
      </c>
    </row>
    <row r="230" spans="1:10">
      <c r="A230" t="s">
        <v>176</v>
      </c>
      <c r="B230" s="2">
        <v>4</v>
      </c>
      <c r="C230" t="s">
        <v>183</v>
      </c>
      <c r="D230" s="2">
        <v>5</v>
      </c>
      <c r="E230" t="s">
        <v>219</v>
      </c>
      <c r="F230" s="2">
        <v>4</v>
      </c>
      <c r="G230" t="s">
        <v>234</v>
      </c>
      <c r="H230" s="2">
        <v>5</v>
      </c>
      <c r="I230" t="s">
        <v>285</v>
      </c>
      <c r="J230" s="2">
        <v>4</v>
      </c>
    </row>
    <row r="231" spans="1:10">
      <c r="A231" t="s">
        <v>176</v>
      </c>
      <c r="B231" s="2">
        <v>4</v>
      </c>
      <c r="C231" t="s">
        <v>183</v>
      </c>
      <c r="D231" s="2">
        <v>5</v>
      </c>
      <c r="E231" t="s">
        <v>219</v>
      </c>
      <c r="F231" s="2">
        <v>4</v>
      </c>
      <c r="G231" t="s">
        <v>242</v>
      </c>
      <c r="H231" s="2">
        <v>5</v>
      </c>
      <c r="I231" t="s">
        <v>285</v>
      </c>
      <c r="J231" s="2">
        <v>4</v>
      </c>
    </row>
    <row r="232" spans="1:10">
      <c r="A232" t="s">
        <v>168</v>
      </c>
      <c r="B232" s="2">
        <v>4</v>
      </c>
      <c r="C232" t="s">
        <v>183</v>
      </c>
      <c r="D232" s="2">
        <v>5</v>
      </c>
      <c r="E232" t="s">
        <v>219</v>
      </c>
      <c r="F232" s="2">
        <v>4</v>
      </c>
      <c r="G232" t="s">
        <v>235</v>
      </c>
      <c r="H232" s="2">
        <v>5</v>
      </c>
      <c r="I232" t="s">
        <v>285</v>
      </c>
      <c r="J232" s="2">
        <v>4</v>
      </c>
    </row>
    <row r="233" spans="1:10">
      <c r="A233" t="s">
        <v>170</v>
      </c>
      <c r="B233" s="2">
        <v>4</v>
      </c>
      <c r="C233" t="s">
        <v>183</v>
      </c>
      <c r="D233" s="2">
        <v>5</v>
      </c>
      <c r="E233" t="s">
        <v>219</v>
      </c>
      <c r="F233" s="2">
        <v>4</v>
      </c>
      <c r="G233" t="s">
        <v>243</v>
      </c>
      <c r="H233" s="2">
        <v>5</v>
      </c>
      <c r="I233" t="s">
        <v>285</v>
      </c>
      <c r="J233" s="2">
        <v>4</v>
      </c>
    </row>
    <row r="234" spans="1:10">
      <c r="A234" t="s">
        <v>170</v>
      </c>
      <c r="B234" s="2">
        <v>4</v>
      </c>
      <c r="C234" t="s">
        <v>192</v>
      </c>
      <c r="D234" s="2">
        <v>5</v>
      </c>
      <c r="E234" t="s">
        <v>201</v>
      </c>
      <c r="F234" s="2">
        <v>5</v>
      </c>
      <c r="G234" t="s">
        <v>241</v>
      </c>
      <c r="H234" s="2">
        <v>5</v>
      </c>
      <c r="I234" t="s">
        <v>286</v>
      </c>
      <c r="J234" s="2">
        <v>4</v>
      </c>
    </row>
    <row r="235" spans="1:10">
      <c r="A235" t="s">
        <v>174</v>
      </c>
      <c r="B235" s="2">
        <v>4</v>
      </c>
      <c r="C235" t="s">
        <v>192</v>
      </c>
      <c r="D235" s="2">
        <v>5</v>
      </c>
      <c r="E235" t="s">
        <v>201</v>
      </c>
      <c r="F235" s="2">
        <v>5</v>
      </c>
      <c r="G235" t="s">
        <v>234</v>
      </c>
      <c r="H235" s="2">
        <v>5</v>
      </c>
      <c r="I235" t="s">
        <v>286</v>
      </c>
      <c r="J235" s="2">
        <v>4</v>
      </c>
    </row>
    <row r="236" spans="1:10">
      <c r="A236" t="s">
        <v>160</v>
      </c>
      <c r="B236" s="2">
        <v>5</v>
      </c>
      <c r="C236" t="s">
        <v>192</v>
      </c>
      <c r="D236" s="2">
        <v>5</v>
      </c>
      <c r="E236" t="s">
        <v>201</v>
      </c>
      <c r="F236" s="2">
        <v>5</v>
      </c>
      <c r="G236" t="s">
        <v>236</v>
      </c>
      <c r="H236" s="2">
        <v>5</v>
      </c>
      <c r="I236" t="s">
        <v>286</v>
      </c>
      <c r="J236" s="2">
        <v>4</v>
      </c>
    </row>
    <row r="237" spans="1:10">
      <c r="A237" t="s">
        <v>160</v>
      </c>
      <c r="B237" s="2">
        <v>5</v>
      </c>
      <c r="C237" t="s">
        <v>192</v>
      </c>
      <c r="D237" s="2">
        <v>5</v>
      </c>
      <c r="E237" t="s">
        <v>201</v>
      </c>
      <c r="F237" s="2">
        <v>5</v>
      </c>
      <c r="G237" t="s">
        <v>236</v>
      </c>
      <c r="H237" s="2">
        <v>5</v>
      </c>
      <c r="I237" t="s">
        <v>286</v>
      </c>
      <c r="J237" s="2">
        <v>4</v>
      </c>
    </row>
    <row r="238" spans="1:10">
      <c r="A238" t="s">
        <v>160</v>
      </c>
      <c r="B238" s="2">
        <v>5</v>
      </c>
      <c r="C238" t="s">
        <v>192</v>
      </c>
      <c r="D238" s="2">
        <v>5</v>
      </c>
      <c r="E238" t="s">
        <v>201</v>
      </c>
      <c r="F238" s="2">
        <v>5</v>
      </c>
      <c r="G238" t="s">
        <v>243</v>
      </c>
      <c r="H238" s="2">
        <v>5</v>
      </c>
      <c r="I238" t="s">
        <v>286</v>
      </c>
      <c r="J238" s="2">
        <v>4</v>
      </c>
    </row>
    <row r="239" spans="1:10">
      <c r="A239" t="s">
        <v>160</v>
      </c>
      <c r="B239" s="2">
        <v>5</v>
      </c>
      <c r="C239" t="s">
        <v>191</v>
      </c>
      <c r="D239" s="2">
        <v>5</v>
      </c>
      <c r="E239" t="s">
        <v>202</v>
      </c>
      <c r="F239" s="2">
        <v>5</v>
      </c>
      <c r="G239" t="s">
        <v>239</v>
      </c>
      <c r="H239" s="2">
        <v>5</v>
      </c>
      <c r="I239" t="s">
        <v>282</v>
      </c>
      <c r="J239" s="2">
        <v>4</v>
      </c>
    </row>
    <row r="240" spans="1:10">
      <c r="A240" t="s">
        <v>162</v>
      </c>
      <c r="B240" s="2">
        <v>5</v>
      </c>
      <c r="C240" t="s">
        <v>191</v>
      </c>
      <c r="D240" s="2">
        <v>5</v>
      </c>
      <c r="E240" t="s">
        <v>202</v>
      </c>
      <c r="F240" s="2">
        <v>5</v>
      </c>
      <c r="G240" t="s">
        <v>243</v>
      </c>
      <c r="H240" s="2">
        <v>5</v>
      </c>
      <c r="I240" t="s">
        <v>282</v>
      </c>
      <c r="J240" s="2">
        <v>4</v>
      </c>
    </row>
    <row r="241" spans="1:10">
      <c r="A241" t="s">
        <v>162</v>
      </c>
      <c r="B241" s="2">
        <v>5</v>
      </c>
      <c r="C241" t="s">
        <v>191</v>
      </c>
      <c r="D241" s="2">
        <v>5</v>
      </c>
      <c r="E241" t="s">
        <v>202</v>
      </c>
      <c r="F241" s="2">
        <v>5</v>
      </c>
      <c r="G241" t="s">
        <v>240</v>
      </c>
      <c r="H241" s="2">
        <v>5</v>
      </c>
      <c r="I241" t="s">
        <v>282</v>
      </c>
      <c r="J241" s="2">
        <v>4</v>
      </c>
    </row>
    <row r="242" spans="1:10">
      <c r="A242" t="s">
        <v>159</v>
      </c>
      <c r="B242" s="2">
        <v>5</v>
      </c>
      <c r="C242" t="s">
        <v>191</v>
      </c>
      <c r="D242" s="2">
        <v>5</v>
      </c>
      <c r="E242" t="s">
        <v>202</v>
      </c>
      <c r="F242" s="2">
        <v>5</v>
      </c>
      <c r="G242" t="s">
        <v>240</v>
      </c>
      <c r="H242" s="2">
        <v>5</v>
      </c>
      <c r="I242" t="s">
        <v>282</v>
      </c>
      <c r="J242" s="2">
        <v>4</v>
      </c>
    </row>
    <row r="243" spans="1:10">
      <c r="A243" t="s">
        <v>159</v>
      </c>
      <c r="B243" s="2">
        <v>5</v>
      </c>
      <c r="C243" t="s">
        <v>191</v>
      </c>
      <c r="D243" s="2">
        <v>5</v>
      </c>
      <c r="E243" t="s">
        <v>202</v>
      </c>
      <c r="F243" s="2">
        <v>5</v>
      </c>
      <c r="G243" t="s">
        <v>242</v>
      </c>
      <c r="H243" s="2">
        <v>5</v>
      </c>
      <c r="I243" t="s">
        <v>282</v>
      </c>
      <c r="J243" s="2">
        <v>4</v>
      </c>
    </row>
    <row r="244" spans="1:10">
      <c r="A244" t="s">
        <v>159</v>
      </c>
      <c r="B244" s="2">
        <v>5</v>
      </c>
      <c r="C244" t="s">
        <v>191</v>
      </c>
      <c r="D244" s="2">
        <v>5</v>
      </c>
      <c r="E244" t="s">
        <v>202</v>
      </c>
      <c r="F244" s="2">
        <v>5</v>
      </c>
      <c r="G244" t="s">
        <v>241</v>
      </c>
      <c r="H244" s="2">
        <v>5</v>
      </c>
      <c r="I244" t="s">
        <v>283</v>
      </c>
      <c r="J244" s="2">
        <v>4</v>
      </c>
    </row>
    <row r="245" spans="1:10">
      <c r="A245" t="s">
        <v>159</v>
      </c>
      <c r="B245" s="2">
        <v>5</v>
      </c>
      <c r="C245" t="s">
        <v>191</v>
      </c>
      <c r="D245" s="2">
        <v>5</v>
      </c>
      <c r="E245" t="s">
        <v>202</v>
      </c>
      <c r="F245" s="2">
        <v>5</v>
      </c>
      <c r="G245" t="s">
        <v>235</v>
      </c>
      <c r="H245" s="2">
        <v>5</v>
      </c>
      <c r="I245" t="s">
        <v>283</v>
      </c>
      <c r="J245" s="2">
        <v>4</v>
      </c>
    </row>
    <row r="246" spans="1:10">
      <c r="A246" t="s">
        <v>163</v>
      </c>
      <c r="B246" s="2">
        <v>5</v>
      </c>
      <c r="C246" t="s">
        <v>193</v>
      </c>
      <c r="D246" s="2">
        <v>5</v>
      </c>
      <c r="E246" t="s">
        <v>202</v>
      </c>
      <c r="F246" s="2">
        <v>5</v>
      </c>
      <c r="G246" t="s">
        <v>242</v>
      </c>
      <c r="H246" s="2">
        <v>5</v>
      </c>
      <c r="I246" t="s">
        <v>278</v>
      </c>
      <c r="J246" s="2">
        <v>4</v>
      </c>
    </row>
    <row r="247" spans="1:10">
      <c r="A247" t="s">
        <v>163</v>
      </c>
      <c r="B247" s="2">
        <v>5</v>
      </c>
      <c r="C247" t="s">
        <v>193</v>
      </c>
      <c r="D247" s="2">
        <v>5</v>
      </c>
      <c r="E247" t="s">
        <v>202</v>
      </c>
      <c r="F247" s="2">
        <v>5</v>
      </c>
      <c r="G247" t="s">
        <v>238</v>
      </c>
      <c r="H247" s="2">
        <v>5</v>
      </c>
      <c r="I247" t="s">
        <v>287</v>
      </c>
      <c r="J247" s="2">
        <v>4</v>
      </c>
    </row>
    <row r="248" spans="1:10">
      <c r="A248" t="s">
        <v>164</v>
      </c>
      <c r="B248" s="2">
        <v>5</v>
      </c>
      <c r="C248" t="s">
        <v>193</v>
      </c>
      <c r="D248" s="2">
        <v>5</v>
      </c>
      <c r="E248" t="s">
        <v>202</v>
      </c>
      <c r="F248" s="2">
        <v>5</v>
      </c>
      <c r="G248" t="s">
        <v>240</v>
      </c>
      <c r="H248" s="2">
        <v>5</v>
      </c>
      <c r="I248" t="s">
        <v>287</v>
      </c>
      <c r="J248" s="2">
        <v>4</v>
      </c>
    </row>
    <row r="249" spans="1:10">
      <c r="A249" t="s">
        <v>164</v>
      </c>
      <c r="B249" s="2">
        <v>5</v>
      </c>
      <c r="C249" t="s">
        <v>193</v>
      </c>
      <c r="D249" s="2">
        <v>5</v>
      </c>
      <c r="E249" t="s">
        <v>204</v>
      </c>
      <c r="F249" s="2">
        <v>5</v>
      </c>
      <c r="G249" t="s">
        <v>240</v>
      </c>
      <c r="H249" s="2">
        <v>5</v>
      </c>
      <c r="I249" t="s">
        <v>287</v>
      </c>
      <c r="J249" s="2">
        <v>4</v>
      </c>
    </row>
    <row r="250" spans="1:10">
      <c r="A250" t="s">
        <v>164</v>
      </c>
      <c r="B250" s="2">
        <v>5</v>
      </c>
      <c r="C250" t="s">
        <v>193</v>
      </c>
      <c r="D250" s="2">
        <v>5</v>
      </c>
      <c r="E250" t="s">
        <v>204</v>
      </c>
      <c r="F250" s="2">
        <v>5</v>
      </c>
      <c r="G250" t="s">
        <v>236</v>
      </c>
      <c r="H250" s="2">
        <v>5</v>
      </c>
      <c r="I250" t="s">
        <v>287</v>
      </c>
      <c r="J250" s="2">
        <v>4</v>
      </c>
    </row>
    <row r="251" spans="1:10">
      <c r="A251" t="s">
        <v>164</v>
      </c>
      <c r="B251" s="2">
        <v>5</v>
      </c>
      <c r="C251" t="s">
        <v>193</v>
      </c>
      <c r="D251" s="2">
        <v>5</v>
      </c>
      <c r="E251" t="s">
        <v>204</v>
      </c>
      <c r="F251" s="2">
        <v>5</v>
      </c>
      <c r="G251" t="s">
        <v>238</v>
      </c>
      <c r="H251" s="2">
        <v>5</v>
      </c>
      <c r="I251" t="s">
        <v>264</v>
      </c>
      <c r="J251" s="2">
        <v>5</v>
      </c>
    </row>
    <row r="252" spans="1:10">
      <c r="A252" t="s">
        <v>164</v>
      </c>
      <c r="B252" s="2">
        <v>5</v>
      </c>
      <c r="C252" t="s">
        <v>193</v>
      </c>
      <c r="D252" s="2">
        <v>5</v>
      </c>
      <c r="E252" t="s">
        <v>205</v>
      </c>
      <c r="F252" s="2">
        <v>5</v>
      </c>
      <c r="G252" t="s">
        <v>234</v>
      </c>
      <c r="H252" s="2">
        <v>5</v>
      </c>
      <c r="I252" t="s">
        <v>263</v>
      </c>
      <c r="J252" s="2">
        <v>5</v>
      </c>
    </row>
    <row r="253" spans="1:10">
      <c r="A253" t="s">
        <v>164</v>
      </c>
      <c r="B253" s="2">
        <v>5</v>
      </c>
      <c r="C253" t="s">
        <v>194</v>
      </c>
      <c r="D253" s="2">
        <v>5</v>
      </c>
      <c r="E253" t="s">
        <v>203</v>
      </c>
      <c r="F253" s="2">
        <v>5</v>
      </c>
      <c r="G253" t="s">
        <v>249</v>
      </c>
      <c r="H253" s="2">
        <v>5</v>
      </c>
      <c r="I253" t="s">
        <v>256</v>
      </c>
      <c r="J253" s="2">
        <v>5</v>
      </c>
    </row>
    <row r="254" spans="1:10">
      <c r="A254" t="s">
        <v>164</v>
      </c>
      <c r="B254" s="2">
        <v>5</v>
      </c>
      <c r="C254" t="s">
        <v>194</v>
      </c>
      <c r="D254" s="2">
        <v>5</v>
      </c>
      <c r="E254" t="s">
        <v>203</v>
      </c>
      <c r="F254" s="2">
        <v>5</v>
      </c>
      <c r="G254" t="s">
        <v>244</v>
      </c>
      <c r="H254" s="2">
        <v>5</v>
      </c>
      <c r="I254" t="s">
        <v>264</v>
      </c>
      <c r="J254" s="2">
        <v>5</v>
      </c>
    </row>
    <row r="255" spans="1:10">
      <c r="A255" t="s">
        <v>161</v>
      </c>
      <c r="B255" s="2">
        <v>5</v>
      </c>
      <c r="C255" t="s">
        <v>194</v>
      </c>
      <c r="D255" s="2">
        <v>5</v>
      </c>
      <c r="E255" t="s">
        <v>206</v>
      </c>
      <c r="F255" s="2">
        <v>5</v>
      </c>
      <c r="G255" t="s">
        <v>244</v>
      </c>
      <c r="H255" s="2">
        <v>5</v>
      </c>
      <c r="I255" t="s">
        <v>257</v>
      </c>
      <c r="J255" s="2">
        <v>5</v>
      </c>
    </row>
    <row r="256" spans="1:10">
      <c r="A256" t="s">
        <v>161</v>
      </c>
      <c r="B256" s="2">
        <v>5</v>
      </c>
      <c r="C256" t="s">
        <v>199</v>
      </c>
      <c r="D256" s="2">
        <v>5</v>
      </c>
      <c r="E256" t="s">
        <v>206</v>
      </c>
      <c r="F256" s="2">
        <v>5</v>
      </c>
      <c r="G256" t="s">
        <v>253</v>
      </c>
      <c r="H256" s="2">
        <v>5</v>
      </c>
      <c r="I256" t="s">
        <v>263</v>
      </c>
      <c r="J256" s="2">
        <v>5</v>
      </c>
    </row>
    <row r="257" spans="1:10">
      <c r="A257" t="s">
        <v>161</v>
      </c>
      <c r="B257" s="2">
        <v>5</v>
      </c>
      <c r="C257" t="s">
        <v>199</v>
      </c>
      <c r="D257" s="2">
        <v>5</v>
      </c>
      <c r="E257" t="s">
        <v>207</v>
      </c>
      <c r="F257" s="2">
        <v>5</v>
      </c>
      <c r="G257" t="s">
        <v>247</v>
      </c>
      <c r="H257" s="2">
        <v>5</v>
      </c>
      <c r="I257" t="s">
        <v>262</v>
      </c>
      <c r="J257" s="2">
        <v>5</v>
      </c>
    </row>
    <row r="258" spans="1:10">
      <c r="A258" t="s">
        <v>161</v>
      </c>
      <c r="B258" s="2">
        <v>5</v>
      </c>
      <c r="C258" t="s">
        <v>199</v>
      </c>
      <c r="D258" s="2">
        <v>5</v>
      </c>
      <c r="E258" t="s">
        <v>208</v>
      </c>
      <c r="F258" s="2">
        <v>5</v>
      </c>
      <c r="G258" t="s">
        <v>254</v>
      </c>
      <c r="H258" s="2">
        <v>5</v>
      </c>
      <c r="I258" t="s">
        <v>263</v>
      </c>
      <c r="J258" s="2">
        <v>5</v>
      </c>
    </row>
    <row r="259" spans="1:10">
      <c r="A259" t="s">
        <v>165</v>
      </c>
      <c r="B259" s="2">
        <v>5</v>
      </c>
      <c r="C259" t="s">
        <v>195</v>
      </c>
      <c r="D259" s="2">
        <v>5</v>
      </c>
      <c r="E259" t="s">
        <v>209</v>
      </c>
      <c r="F259" s="2">
        <v>5</v>
      </c>
      <c r="G259" t="s">
        <v>246</v>
      </c>
      <c r="H259" s="2">
        <v>5</v>
      </c>
      <c r="I259" t="s">
        <v>258</v>
      </c>
      <c r="J259" s="2">
        <v>5</v>
      </c>
    </row>
    <row r="260" spans="1:10">
      <c r="A260" t="s">
        <v>165</v>
      </c>
      <c r="B260" s="2">
        <v>5</v>
      </c>
      <c r="C260" t="s">
        <v>195</v>
      </c>
      <c r="D260" s="2">
        <v>5</v>
      </c>
      <c r="E260" t="s">
        <v>209</v>
      </c>
      <c r="F260" s="2">
        <v>5</v>
      </c>
      <c r="G260" t="s">
        <v>250</v>
      </c>
      <c r="H260" s="2">
        <v>5</v>
      </c>
      <c r="I260" t="s">
        <v>261</v>
      </c>
      <c r="J260" s="2">
        <v>5</v>
      </c>
    </row>
    <row r="261" spans="1:10">
      <c r="A261" t="s">
        <v>165</v>
      </c>
      <c r="B261" s="2">
        <v>5</v>
      </c>
      <c r="C261" t="s">
        <v>195</v>
      </c>
      <c r="D261" s="2">
        <v>5</v>
      </c>
      <c r="E261" t="s">
        <v>210</v>
      </c>
      <c r="F261" s="2">
        <v>5</v>
      </c>
      <c r="G261" t="s">
        <v>248</v>
      </c>
      <c r="H261" s="2">
        <v>5</v>
      </c>
      <c r="I261" t="s">
        <v>260</v>
      </c>
      <c r="J261" s="2">
        <v>5</v>
      </c>
    </row>
    <row r="262" spans="1:10">
      <c r="A262" t="s">
        <v>165</v>
      </c>
      <c r="B262" s="2">
        <v>5</v>
      </c>
      <c r="C262" t="s">
        <v>195</v>
      </c>
      <c r="D262" s="2">
        <v>5</v>
      </c>
      <c r="E262" t="s">
        <v>210</v>
      </c>
      <c r="F262" s="2">
        <v>5</v>
      </c>
      <c r="G262" t="s">
        <v>244</v>
      </c>
      <c r="H262" s="2">
        <v>5</v>
      </c>
      <c r="I262" t="s">
        <v>258</v>
      </c>
      <c r="J262" s="2">
        <v>5</v>
      </c>
    </row>
    <row r="263" spans="1:10">
      <c r="A263" t="s">
        <v>165</v>
      </c>
      <c r="B263" s="2">
        <v>5</v>
      </c>
      <c r="C263" t="s">
        <v>196</v>
      </c>
      <c r="D263" s="2">
        <v>5</v>
      </c>
      <c r="E263" t="s">
        <v>210</v>
      </c>
      <c r="F263" s="2">
        <v>5</v>
      </c>
      <c r="G263" t="s">
        <v>252</v>
      </c>
      <c r="H263" s="2">
        <v>5</v>
      </c>
      <c r="I263" t="s">
        <v>260</v>
      </c>
      <c r="J263" s="2">
        <v>5</v>
      </c>
    </row>
    <row r="264" spans="1:10">
      <c r="A264" t="s">
        <v>166</v>
      </c>
      <c r="B264" s="2">
        <v>5</v>
      </c>
      <c r="C264" t="s">
        <v>196</v>
      </c>
      <c r="D264" s="2">
        <v>5</v>
      </c>
      <c r="E264" t="s">
        <v>220</v>
      </c>
      <c r="F264" s="2">
        <v>5</v>
      </c>
      <c r="G264" t="s">
        <v>247</v>
      </c>
      <c r="H264" s="2">
        <v>5</v>
      </c>
      <c r="I264" t="s">
        <v>258</v>
      </c>
      <c r="J264" s="2">
        <v>5</v>
      </c>
    </row>
    <row r="265" spans="1:10">
      <c r="A265" t="s">
        <v>166</v>
      </c>
      <c r="B265" s="2">
        <v>5</v>
      </c>
      <c r="C265" t="s">
        <v>197</v>
      </c>
      <c r="D265" s="2">
        <v>5</v>
      </c>
      <c r="E265" t="s">
        <v>220</v>
      </c>
      <c r="F265" s="2">
        <v>5</v>
      </c>
      <c r="G265" t="s">
        <v>245</v>
      </c>
      <c r="H265" s="2">
        <v>5</v>
      </c>
      <c r="I265" t="s">
        <v>257</v>
      </c>
      <c r="J265" s="2">
        <v>5</v>
      </c>
    </row>
    <row r="266" spans="1:10">
      <c r="A266" t="s">
        <v>167</v>
      </c>
      <c r="B266" s="2">
        <v>5</v>
      </c>
      <c r="C266" t="s">
        <v>197</v>
      </c>
      <c r="D266" s="2">
        <v>5</v>
      </c>
      <c r="E266" t="s">
        <v>220</v>
      </c>
      <c r="F266" s="2">
        <v>5</v>
      </c>
      <c r="G266" t="s">
        <v>250</v>
      </c>
      <c r="H266" s="2">
        <v>5</v>
      </c>
      <c r="I266" t="s">
        <v>264</v>
      </c>
      <c r="J266" s="2">
        <v>5</v>
      </c>
    </row>
    <row r="267" spans="1:10">
      <c r="A267" t="s">
        <v>167</v>
      </c>
      <c r="B267" s="2">
        <v>5</v>
      </c>
      <c r="C267" t="s">
        <v>197</v>
      </c>
      <c r="D267" s="2">
        <v>5</v>
      </c>
      <c r="E267" t="s">
        <v>214</v>
      </c>
      <c r="F267" s="2">
        <v>5</v>
      </c>
      <c r="G267" t="s">
        <v>254</v>
      </c>
      <c r="H267" s="2">
        <v>5</v>
      </c>
      <c r="I267" t="s">
        <v>258</v>
      </c>
      <c r="J267" s="2">
        <v>5</v>
      </c>
    </row>
    <row r="268" spans="1:10">
      <c r="A268" t="s">
        <v>168</v>
      </c>
      <c r="B268" s="2">
        <v>5</v>
      </c>
      <c r="C268" t="s">
        <v>197</v>
      </c>
      <c r="D268" s="2">
        <v>5</v>
      </c>
      <c r="E268" t="s">
        <v>214</v>
      </c>
      <c r="F268" s="2">
        <v>5</v>
      </c>
      <c r="G268" t="s">
        <v>253</v>
      </c>
      <c r="H268" s="2">
        <v>5</v>
      </c>
      <c r="I268" t="s">
        <v>258</v>
      </c>
      <c r="J268" s="2">
        <v>5</v>
      </c>
    </row>
    <row r="269" spans="1:10">
      <c r="A269" t="s">
        <v>168</v>
      </c>
      <c r="B269" s="2">
        <v>5</v>
      </c>
      <c r="C269" t="s">
        <v>198</v>
      </c>
      <c r="D269" s="2">
        <v>5</v>
      </c>
      <c r="E269" t="s">
        <v>214</v>
      </c>
      <c r="F269" s="2">
        <v>5</v>
      </c>
      <c r="G269" t="s">
        <v>252</v>
      </c>
      <c r="H269" s="2">
        <v>5</v>
      </c>
      <c r="I269" t="s">
        <v>260</v>
      </c>
      <c r="J269" s="2">
        <v>5</v>
      </c>
    </row>
    <row r="270" spans="1:10">
      <c r="A270" t="s">
        <v>172</v>
      </c>
      <c r="B270" s="2">
        <v>5</v>
      </c>
      <c r="C270" t="s">
        <v>198</v>
      </c>
      <c r="D270" s="2">
        <v>5</v>
      </c>
      <c r="E270" t="s">
        <v>211</v>
      </c>
      <c r="F270" s="2">
        <v>5</v>
      </c>
      <c r="G270" t="s">
        <v>245</v>
      </c>
      <c r="H270" s="2">
        <v>5</v>
      </c>
      <c r="I270" t="s">
        <v>263</v>
      </c>
      <c r="J270" s="2">
        <v>5</v>
      </c>
    </row>
    <row r="271" spans="1:10">
      <c r="A271" t="s">
        <v>172</v>
      </c>
      <c r="B271" s="2">
        <v>5</v>
      </c>
      <c r="C271" t="s">
        <v>198</v>
      </c>
      <c r="D271" s="2">
        <v>5</v>
      </c>
      <c r="E271" t="s">
        <v>211</v>
      </c>
      <c r="F271" s="2">
        <v>5</v>
      </c>
      <c r="G271" t="s">
        <v>245</v>
      </c>
      <c r="H271" s="2">
        <v>5</v>
      </c>
      <c r="I271" t="s">
        <v>260</v>
      </c>
      <c r="J271" s="2">
        <v>5</v>
      </c>
    </row>
    <row r="272" spans="1:10">
      <c r="A272" t="s">
        <v>172</v>
      </c>
      <c r="B272" s="2">
        <v>5</v>
      </c>
      <c r="C272" t="s">
        <v>198</v>
      </c>
      <c r="D272" s="2">
        <v>5</v>
      </c>
      <c r="E272" t="s">
        <v>211</v>
      </c>
      <c r="F272" s="2">
        <v>5</v>
      </c>
      <c r="G272" t="s">
        <v>254</v>
      </c>
      <c r="H272" s="2">
        <v>5</v>
      </c>
      <c r="I272" t="s">
        <v>263</v>
      </c>
      <c r="J272" s="2">
        <v>5</v>
      </c>
    </row>
    <row r="273" spans="1:10">
      <c r="A273" t="s">
        <v>172</v>
      </c>
      <c r="B273" s="2">
        <v>5</v>
      </c>
      <c r="C273" t="s">
        <v>198</v>
      </c>
      <c r="D273" s="2">
        <v>5</v>
      </c>
      <c r="E273" t="s">
        <v>211</v>
      </c>
      <c r="F273" s="2">
        <v>5</v>
      </c>
      <c r="G273" t="s">
        <v>252</v>
      </c>
      <c r="H273" s="2">
        <v>5</v>
      </c>
      <c r="I273" t="s">
        <v>258</v>
      </c>
      <c r="J273" s="2">
        <v>5</v>
      </c>
    </row>
    <row r="274" spans="1:10">
      <c r="A274" t="s">
        <v>172</v>
      </c>
      <c r="B274" s="2">
        <v>5</v>
      </c>
      <c r="C274" t="s">
        <v>198</v>
      </c>
      <c r="D274" s="2">
        <v>5</v>
      </c>
      <c r="E274" t="s">
        <v>211</v>
      </c>
      <c r="F274" s="2">
        <v>5</v>
      </c>
      <c r="G274" t="s">
        <v>245</v>
      </c>
      <c r="H274" s="2">
        <v>5</v>
      </c>
      <c r="I274" t="s">
        <v>264</v>
      </c>
      <c r="J274" s="2">
        <v>5</v>
      </c>
    </row>
    <row r="275" spans="1:10">
      <c r="A275" t="s">
        <v>173</v>
      </c>
      <c r="B275" s="2">
        <v>5</v>
      </c>
      <c r="C275" t="s">
        <v>198</v>
      </c>
      <c r="D275" s="2">
        <v>5</v>
      </c>
      <c r="E275" t="s">
        <v>211</v>
      </c>
      <c r="F275" s="2">
        <v>5</v>
      </c>
      <c r="G275" t="s">
        <v>245</v>
      </c>
      <c r="H275" s="2">
        <v>5</v>
      </c>
      <c r="I275" t="s">
        <v>260</v>
      </c>
      <c r="J275" s="2">
        <v>5</v>
      </c>
    </row>
    <row r="276" spans="1:10">
      <c r="A276" t="s">
        <v>173</v>
      </c>
      <c r="B276" s="2">
        <v>5</v>
      </c>
      <c r="C276" t="s">
        <v>184</v>
      </c>
      <c r="D276" s="2">
        <v>6</v>
      </c>
      <c r="E276" t="s">
        <v>215</v>
      </c>
      <c r="F276" s="2">
        <v>5</v>
      </c>
      <c r="G276" t="s">
        <v>251</v>
      </c>
      <c r="H276" s="2">
        <v>5</v>
      </c>
      <c r="I276" t="s">
        <v>258</v>
      </c>
      <c r="J276" s="2">
        <v>5</v>
      </c>
    </row>
    <row r="277" spans="1:10">
      <c r="A277" t="s">
        <v>173</v>
      </c>
      <c r="B277" s="2">
        <v>5</v>
      </c>
      <c r="C277" t="s">
        <v>184</v>
      </c>
      <c r="D277" s="2">
        <v>6</v>
      </c>
      <c r="E277" t="s">
        <v>212</v>
      </c>
      <c r="F277" s="2">
        <v>5</v>
      </c>
      <c r="G277" t="s">
        <v>248</v>
      </c>
      <c r="H277" s="2">
        <v>5</v>
      </c>
      <c r="I277" t="s">
        <v>259</v>
      </c>
      <c r="J277" s="2">
        <v>5</v>
      </c>
    </row>
    <row r="278" spans="1:10">
      <c r="A278" t="s">
        <v>169</v>
      </c>
      <c r="B278" s="2">
        <v>5</v>
      </c>
      <c r="C278" t="s">
        <v>184</v>
      </c>
      <c r="D278" s="2">
        <v>6</v>
      </c>
      <c r="E278" t="s">
        <v>212</v>
      </c>
      <c r="F278" s="2">
        <v>5</v>
      </c>
      <c r="G278" t="s">
        <v>249</v>
      </c>
      <c r="H278" s="2">
        <v>5</v>
      </c>
      <c r="I278" t="s">
        <v>258</v>
      </c>
      <c r="J278" s="2">
        <v>5</v>
      </c>
    </row>
    <row r="279" spans="1:10">
      <c r="A279" t="s">
        <v>169</v>
      </c>
      <c r="B279" s="2">
        <v>5</v>
      </c>
      <c r="C279" t="s">
        <v>185</v>
      </c>
      <c r="D279" s="2">
        <v>6</v>
      </c>
      <c r="E279" t="s">
        <v>212</v>
      </c>
      <c r="F279" s="2">
        <v>5</v>
      </c>
      <c r="G279" t="s">
        <v>249</v>
      </c>
      <c r="H279" s="2">
        <v>5</v>
      </c>
      <c r="I279" t="s">
        <v>263</v>
      </c>
      <c r="J279" s="2">
        <v>5</v>
      </c>
    </row>
    <row r="280" spans="1:10">
      <c r="A280" t="s">
        <v>169</v>
      </c>
      <c r="B280" s="2">
        <v>5</v>
      </c>
      <c r="C280" t="s">
        <v>185</v>
      </c>
      <c r="D280" s="2">
        <v>6</v>
      </c>
      <c r="E280" t="s">
        <v>212</v>
      </c>
      <c r="F280" s="2">
        <v>5</v>
      </c>
      <c r="G280" t="s">
        <v>248</v>
      </c>
      <c r="H280" s="2">
        <v>5</v>
      </c>
      <c r="I280" t="s">
        <v>264</v>
      </c>
      <c r="J280" s="2">
        <v>5</v>
      </c>
    </row>
    <row r="281" spans="1:10">
      <c r="A281" t="s">
        <v>169</v>
      </c>
      <c r="B281" s="2">
        <v>5</v>
      </c>
      <c r="C281" t="s">
        <v>185</v>
      </c>
      <c r="D281" s="2">
        <v>6</v>
      </c>
      <c r="E281" t="s">
        <v>213</v>
      </c>
      <c r="F281" s="2">
        <v>5</v>
      </c>
      <c r="G281" t="s">
        <v>252</v>
      </c>
      <c r="H281" s="2">
        <v>5</v>
      </c>
      <c r="I281" t="s">
        <v>261</v>
      </c>
      <c r="J281" s="2">
        <v>5</v>
      </c>
    </row>
    <row r="282" spans="1:10">
      <c r="A282" t="s">
        <v>174</v>
      </c>
      <c r="B282" s="2">
        <v>5</v>
      </c>
      <c r="C282" t="s">
        <v>185</v>
      </c>
      <c r="D282" s="2">
        <v>6</v>
      </c>
      <c r="E282" t="s">
        <v>213</v>
      </c>
      <c r="F282" s="2">
        <v>5</v>
      </c>
      <c r="G282" t="s">
        <v>225</v>
      </c>
      <c r="H282" s="2">
        <v>6</v>
      </c>
      <c r="I282" t="s">
        <v>256</v>
      </c>
      <c r="J282" s="2">
        <v>5</v>
      </c>
    </row>
    <row r="283" spans="1:10">
      <c r="A283" t="s">
        <v>174</v>
      </c>
      <c r="B283" s="2">
        <v>5</v>
      </c>
      <c r="C283" t="s">
        <v>186</v>
      </c>
      <c r="D283" s="2">
        <v>6</v>
      </c>
      <c r="E283" t="s">
        <v>213</v>
      </c>
      <c r="F283" s="2">
        <v>5</v>
      </c>
      <c r="G283" t="s">
        <v>233</v>
      </c>
      <c r="H283" s="2">
        <v>6</v>
      </c>
      <c r="I283" t="s">
        <v>264</v>
      </c>
      <c r="J283" s="2">
        <v>5</v>
      </c>
    </row>
    <row r="284" spans="1:10">
      <c r="A284" t="s">
        <v>174</v>
      </c>
      <c r="B284" s="2">
        <v>5</v>
      </c>
      <c r="C284" t="s">
        <v>186</v>
      </c>
      <c r="D284" s="2">
        <v>6</v>
      </c>
      <c r="E284" t="s">
        <v>213</v>
      </c>
      <c r="F284" s="2">
        <v>5</v>
      </c>
      <c r="G284" t="s">
        <v>231</v>
      </c>
      <c r="H284" s="2">
        <v>6</v>
      </c>
      <c r="I284" t="s">
        <v>259</v>
      </c>
      <c r="J284" s="2">
        <v>5</v>
      </c>
    </row>
    <row r="285" spans="1:10">
      <c r="A285" t="s">
        <v>175</v>
      </c>
      <c r="B285" s="2">
        <v>5</v>
      </c>
      <c r="C285" t="s">
        <v>186</v>
      </c>
      <c r="D285" s="2">
        <v>6</v>
      </c>
      <c r="E285" t="s">
        <v>213</v>
      </c>
      <c r="F285" s="2">
        <v>5</v>
      </c>
      <c r="G285" t="s">
        <v>231</v>
      </c>
      <c r="H285" s="2">
        <v>6</v>
      </c>
      <c r="I285" t="s">
        <v>264</v>
      </c>
      <c r="J285" s="2">
        <v>5</v>
      </c>
    </row>
    <row r="286" spans="1:10">
      <c r="A286" t="s">
        <v>175</v>
      </c>
      <c r="B286" s="2">
        <v>5</v>
      </c>
      <c r="C286" t="s">
        <v>186</v>
      </c>
      <c r="D286" s="2">
        <v>6</v>
      </c>
      <c r="E286" t="s">
        <v>213</v>
      </c>
      <c r="F286" s="2">
        <v>5</v>
      </c>
      <c r="G286" t="s">
        <v>231</v>
      </c>
      <c r="H286" s="2">
        <v>6</v>
      </c>
      <c r="I286" t="s">
        <v>274</v>
      </c>
      <c r="J286" s="2">
        <v>5</v>
      </c>
    </row>
    <row r="287" spans="1:10">
      <c r="A287" t="s">
        <v>175</v>
      </c>
      <c r="B287" s="2">
        <v>5</v>
      </c>
      <c r="C287" t="s">
        <v>186</v>
      </c>
      <c r="D287" s="2">
        <v>6</v>
      </c>
      <c r="E287" t="s">
        <v>216</v>
      </c>
      <c r="F287" s="2">
        <v>5</v>
      </c>
      <c r="G287" t="s">
        <v>226</v>
      </c>
      <c r="H287" s="2">
        <v>6</v>
      </c>
      <c r="I287" t="s">
        <v>274</v>
      </c>
      <c r="J287" s="2">
        <v>5</v>
      </c>
    </row>
    <row r="288" spans="1:10">
      <c r="A288" t="s">
        <v>170</v>
      </c>
      <c r="B288" s="2">
        <v>5</v>
      </c>
      <c r="C288" t="s">
        <v>186</v>
      </c>
      <c r="D288" s="2">
        <v>6</v>
      </c>
      <c r="E288" t="s">
        <v>216</v>
      </c>
      <c r="F288" s="2">
        <v>5</v>
      </c>
      <c r="G288" t="s">
        <v>227</v>
      </c>
      <c r="H288" s="2">
        <v>6</v>
      </c>
      <c r="I288" t="s">
        <v>274</v>
      </c>
      <c r="J288" s="2">
        <v>5</v>
      </c>
    </row>
    <row r="289" spans="1:10">
      <c r="A289" t="s">
        <v>171</v>
      </c>
      <c r="B289" s="2">
        <v>5</v>
      </c>
      <c r="C289" t="s">
        <v>186</v>
      </c>
      <c r="D289" s="2">
        <v>6</v>
      </c>
      <c r="E289" t="s">
        <v>216</v>
      </c>
      <c r="F289" s="2">
        <v>5</v>
      </c>
      <c r="G289" t="s">
        <v>227</v>
      </c>
      <c r="H289" s="2">
        <v>6</v>
      </c>
      <c r="I289" t="s">
        <v>267</v>
      </c>
      <c r="J289" s="2">
        <v>5</v>
      </c>
    </row>
    <row r="290" spans="1:10">
      <c r="A290" t="s">
        <v>160</v>
      </c>
      <c r="B290" s="2">
        <v>6</v>
      </c>
      <c r="C290" t="s">
        <v>182</v>
      </c>
      <c r="D290" s="2">
        <v>6</v>
      </c>
      <c r="E290" t="s">
        <v>217</v>
      </c>
      <c r="F290" s="2">
        <v>5</v>
      </c>
      <c r="G290" t="s">
        <v>228</v>
      </c>
      <c r="H290" s="2">
        <v>6</v>
      </c>
      <c r="I290" t="s">
        <v>267</v>
      </c>
      <c r="J290" s="2">
        <v>5</v>
      </c>
    </row>
    <row r="291" spans="1:10">
      <c r="A291" t="s">
        <v>162</v>
      </c>
      <c r="B291" s="2">
        <v>6</v>
      </c>
      <c r="C291" t="s">
        <v>182</v>
      </c>
      <c r="D291" s="2">
        <v>6</v>
      </c>
      <c r="E291" t="s">
        <v>217</v>
      </c>
      <c r="F291" s="2">
        <v>5</v>
      </c>
      <c r="G291" t="s">
        <v>230</v>
      </c>
      <c r="H291" s="2">
        <v>6</v>
      </c>
      <c r="I291" t="s">
        <v>267</v>
      </c>
      <c r="J291" s="2">
        <v>5</v>
      </c>
    </row>
    <row r="292" spans="1:10">
      <c r="A292" t="s">
        <v>163</v>
      </c>
      <c r="B292" s="2">
        <v>6</v>
      </c>
      <c r="C292" t="s">
        <v>187</v>
      </c>
      <c r="D292" s="2">
        <v>6</v>
      </c>
      <c r="E292" t="s">
        <v>217</v>
      </c>
      <c r="F292" s="2">
        <v>5</v>
      </c>
      <c r="G292" t="s">
        <v>231</v>
      </c>
      <c r="H292" s="2">
        <v>6</v>
      </c>
      <c r="I292" t="s">
        <v>267</v>
      </c>
      <c r="J292" s="2">
        <v>5</v>
      </c>
    </row>
    <row r="293" spans="1:10">
      <c r="A293" t="s">
        <v>163</v>
      </c>
      <c r="B293" s="2">
        <v>6</v>
      </c>
      <c r="C293" t="s">
        <v>187</v>
      </c>
      <c r="D293" s="2">
        <v>6</v>
      </c>
      <c r="E293" t="s">
        <v>217</v>
      </c>
      <c r="F293" s="2">
        <v>5</v>
      </c>
      <c r="G293" t="s">
        <v>231</v>
      </c>
      <c r="H293" s="2">
        <v>6</v>
      </c>
      <c r="I293" t="s">
        <v>268</v>
      </c>
      <c r="J293" s="2">
        <v>5</v>
      </c>
    </row>
    <row r="294" spans="1:10">
      <c r="A294" t="s">
        <v>163</v>
      </c>
      <c r="B294" s="2">
        <v>6</v>
      </c>
      <c r="C294" t="s">
        <v>187</v>
      </c>
      <c r="D294" s="2">
        <v>6</v>
      </c>
      <c r="E294" t="s">
        <v>217</v>
      </c>
      <c r="F294" s="2">
        <v>5</v>
      </c>
      <c r="G294" t="s">
        <v>231</v>
      </c>
      <c r="H294" s="2">
        <v>6</v>
      </c>
      <c r="I294" t="s">
        <v>268</v>
      </c>
      <c r="J294" s="2">
        <v>5</v>
      </c>
    </row>
    <row r="295" spans="1:10">
      <c r="A295" t="s">
        <v>161</v>
      </c>
      <c r="B295" s="2">
        <v>6</v>
      </c>
      <c r="C295" t="s">
        <v>187</v>
      </c>
      <c r="D295" s="2">
        <v>6</v>
      </c>
      <c r="E295" t="s">
        <v>218</v>
      </c>
      <c r="F295" s="2">
        <v>5</v>
      </c>
      <c r="G295" t="s">
        <v>241</v>
      </c>
      <c r="H295" s="2">
        <v>6</v>
      </c>
      <c r="I295" t="s">
        <v>268</v>
      </c>
      <c r="J295" s="2">
        <v>5</v>
      </c>
    </row>
    <row r="296" spans="1:10">
      <c r="A296" t="s">
        <v>161</v>
      </c>
      <c r="B296" s="2">
        <v>6</v>
      </c>
      <c r="C296" t="s">
        <v>187</v>
      </c>
      <c r="D296" s="2">
        <v>6</v>
      </c>
      <c r="E296" t="s">
        <v>219</v>
      </c>
      <c r="F296" s="2">
        <v>5</v>
      </c>
      <c r="G296" t="s">
        <v>238</v>
      </c>
      <c r="H296" s="2">
        <v>6</v>
      </c>
      <c r="I296" t="s">
        <v>268</v>
      </c>
      <c r="J296" s="2">
        <v>5</v>
      </c>
    </row>
    <row r="297" spans="1:10">
      <c r="A297" t="s">
        <v>161</v>
      </c>
      <c r="B297" s="2">
        <v>6</v>
      </c>
      <c r="C297" t="s">
        <v>187</v>
      </c>
      <c r="D297" s="2">
        <v>6</v>
      </c>
      <c r="E297" t="s">
        <v>219</v>
      </c>
      <c r="F297" s="2">
        <v>5</v>
      </c>
      <c r="G297" t="s">
        <v>235</v>
      </c>
      <c r="H297" s="2">
        <v>6</v>
      </c>
      <c r="I297" t="s">
        <v>268</v>
      </c>
      <c r="J297" s="2">
        <v>5</v>
      </c>
    </row>
    <row r="298" spans="1:10">
      <c r="A298" t="s">
        <v>166</v>
      </c>
      <c r="B298" s="2">
        <v>6</v>
      </c>
      <c r="C298" t="s">
        <v>188</v>
      </c>
      <c r="D298" s="2">
        <v>6</v>
      </c>
      <c r="E298" t="s">
        <v>201</v>
      </c>
      <c r="F298" s="2">
        <v>6</v>
      </c>
      <c r="G298" t="s">
        <v>240</v>
      </c>
      <c r="H298" s="2">
        <v>6</v>
      </c>
      <c r="I298" t="s">
        <v>266</v>
      </c>
      <c r="J298" s="2">
        <v>5</v>
      </c>
    </row>
    <row r="299" spans="1:10">
      <c r="A299" t="s">
        <v>166</v>
      </c>
      <c r="B299" s="2">
        <v>6</v>
      </c>
      <c r="C299" t="s">
        <v>189</v>
      </c>
      <c r="D299" s="2">
        <v>6</v>
      </c>
      <c r="E299" t="s">
        <v>201</v>
      </c>
      <c r="F299" s="2">
        <v>6</v>
      </c>
      <c r="G299" t="s">
        <v>236</v>
      </c>
      <c r="H299" s="2">
        <v>6</v>
      </c>
      <c r="I299" t="s">
        <v>269</v>
      </c>
      <c r="J299" s="2">
        <v>5</v>
      </c>
    </row>
    <row r="300" spans="1:10">
      <c r="A300" t="s">
        <v>168</v>
      </c>
      <c r="B300" s="2">
        <v>6</v>
      </c>
      <c r="C300" t="s">
        <v>189</v>
      </c>
      <c r="D300" s="2">
        <v>6</v>
      </c>
      <c r="E300" t="s">
        <v>201</v>
      </c>
      <c r="F300" s="2">
        <v>6</v>
      </c>
      <c r="G300" t="s">
        <v>238</v>
      </c>
      <c r="H300" s="2">
        <v>6</v>
      </c>
      <c r="I300" t="s">
        <v>269</v>
      </c>
      <c r="J300" s="2">
        <v>5</v>
      </c>
    </row>
    <row r="301" spans="1:10">
      <c r="A301" t="s">
        <v>168</v>
      </c>
      <c r="B301" s="2">
        <v>6</v>
      </c>
      <c r="C301" t="s">
        <v>189</v>
      </c>
      <c r="D301" s="2">
        <v>6</v>
      </c>
      <c r="E301" t="s">
        <v>202</v>
      </c>
      <c r="F301" s="2">
        <v>6</v>
      </c>
      <c r="G301" t="s">
        <v>234</v>
      </c>
      <c r="H301" s="2">
        <v>6</v>
      </c>
      <c r="I301" t="s">
        <v>270</v>
      </c>
      <c r="J301" s="2">
        <v>5</v>
      </c>
    </row>
    <row r="302" spans="1:10">
      <c r="A302" t="s">
        <v>172</v>
      </c>
      <c r="B302" s="2">
        <v>6</v>
      </c>
      <c r="C302" t="s">
        <v>189</v>
      </c>
      <c r="D302" s="2">
        <v>6</v>
      </c>
      <c r="E302" t="s">
        <v>202</v>
      </c>
      <c r="F302" s="2">
        <v>6</v>
      </c>
      <c r="G302" t="s">
        <v>236</v>
      </c>
      <c r="H302" s="2">
        <v>6</v>
      </c>
      <c r="I302" t="s">
        <v>270</v>
      </c>
      <c r="J302" s="2">
        <v>5</v>
      </c>
    </row>
    <row r="303" spans="1:10">
      <c r="A303" t="s">
        <v>172</v>
      </c>
      <c r="B303" s="2">
        <v>6</v>
      </c>
      <c r="C303" t="s">
        <v>190</v>
      </c>
      <c r="D303" s="2">
        <v>6</v>
      </c>
      <c r="E303" t="s">
        <v>202</v>
      </c>
      <c r="F303" s="2">
        <v>6</v>
      </c>
      <c r="G303" t="s">
        <v>243</v>
      </c>
      <c r="H303" s="2">
        <v>6</v>
      </c>
      <c r="I303" t="s">
        <v>271</v>
      </c>
      <c r="J303" s="2">
        <v>5</v>
      </c>
    </row>
    <row r="304" spans="1:10">
      <c r="A304" t="s">
        <v>173</v>
      </c>
      <c r="B304" s="2">
        <v>6</v>
      </c>
      <c r="C304" t="s">
        <v>190</v>
      </c>
      <c r="D304" s="2">
        <v>6</v>
      </c>
      <c r="E304" t="s">
        <v>204</v>
      </c>
      <c r="F304" s="2">
        <v>6</v>
      </c>
      <c r="G304" t="s">
        <v>237</v>
      </c>
      <c r="H304" s="2">
        <v>6</v>
      </c>
      <c r="I304" t="s">
        <v>275</v>
      </c>
      <c r="J304" s="2">
        <v>5</v>
      </c>
    </row>
    <row r="305" spans="1:10">
      <c r="A305" t="s">
        <v>173</v>
      </c>
      <c r="B305" s="2">
        <v>6</v>
      </c>
      <c r="C305" t="s">
        <v>183</v>
      </c>
      <c r="D305" s="2">
        <v>6</v>
      </c>
      <c r="E305" t="s">
        <v>204</v>
      </c>
      <c r="F305" s="2">
        <v>6</v>
      </c>
      <c r="G305" t="s">
        <v>239</v>
      </c>
      <c r="H305" s="2">
        <v>6</v>
      </c>
      <c r="I305" t="s">
        <v>275</v>
      </c>
      <c r="J305" s="2">
        <v>5</v>
      </c>
    </row>
    <row r="306" spans="1:10">
      <c r="A306" t="s">
        <v>173</v>
      </c>
      <c r="B306" s="2">
        <v>6</v>
      </c>
      <c r="C306" t="s">
        <v>183</v>
      </c>
      <c r="D306" s="2">
        <v>6</v>
      </c>
      <c r="E306" t="s">
        <v>204</v>
      </c>
      <c r="F306" s="2">
        <v>6</v>
      </c>
      <c r="G306" t="s">
        <v>237</v>
      </c>
      <c r="H306" s="2">
        <v>6</v>
      </c>
      <c r="I306" t="s">
        <v>275</v>
      </c>
      <c r="J306" s="2">
        <v>5</v>
      </c>
    </row>
    <row r="307" spans="1:10">
      <c r="A307" t="s">
        <v>169</v>
      </c>
      <c r="B307" s="2">
        <v>6</v>
      </c>
      <c r="C307" t="s">
        <v>183</v>
      </c>
      <c r="D307" s="2">
        <v>6</v>
      </c>
      <c r="E307" t="s">
        <v>205</v>
      </c>
      <c r="F307" s="2">
        <v>6</v>
      </c>
      <c r="G307" t="s">
        <v>235</v>
      </c>
      <c r="H307" s="2">
        <v>6</v>
      </c>
      <c r="I307" t="s">
        <v>272</v>
      </c>
      <c r="J307" s="2">
        <v>5</v>
      </c>
    </row>
    <row r="308" spans="1:10">
      <c r="A308" t="s">
        <v>169</v>
      </c>
      <c r="B308" s="2">
        <v>6</v>
      </c>
      <c r="C308" t="s">
        <v>192</v>
      </c>
      <c r="D308" s="2">
        <v>6</v>
      </c>
      <c r="E308" t="s">
        <v>205</v>
      </c>
      <c r="F308" s="2">
        <v>6</v>
      </c>
      <c r="G308" t="s">
        <v>237</v>
      </c>
      <c r="H308" s="2">
        <v>6</v>
      </c>
      <c r="I308" t="s">
        <v>272</v>
      </c>
      <c r="J308" s="2">
        <v>5</v>
      </c>
    </row>
    <row r="309" spans="1:10">
      <c r="A309" t="s">
        <v>169</v>
      </c>
      <c r="B309" s="2">
        <v>6</v>
      </c>
      <c r="C309" t="s">
        <v>192</v>
      </c>
      <c r="D309" s="2">
        <v>6</v>
      </c>
      <c r="E309" t="s">
        <v>203</v>
      </c>
      <c r="F309" s="2">
        <v>6</v>
      </c>
      <c r="G309" t="s">
        <v>239</v>
      </c>
      <c r="H309" s="2">
        <v>6</v>
      </c>
      <c r="I309" t="s">
        <v>272</v>
      </c>
      <c r="J309" s="2">
        <v>5</v>
      </c>
    </row>
    <row r="310" spans="1:10">
      <c r="A310" t="s">
        <v>175</v>
      </c>
      <c r="B310" s="2">
        <v>6</v>
      </c>
      <c r="C310" t="s">
        <v>191</v>
      </c>
      <c r="D310" s="2">
        <v>6</v>
      </c>
      <c r="E310" t="s">
        <v>203</v>
      </c>
      <c r="F310" s="2">
        <v>6</v>
      </c>
      <c r="G310" t="s">
        <v>238</v>
      </c>
      <c r="H310" s="2">
        <v>6</v>
      </c>
      <c r="I310" t="s">
        <v>273</v>
      </c>
      <c r="J310" s="2">
        <v>5</v>
      </c>
    </row>
    <row r="311" spans="1:10">
      <c r="A311" t="s">
        <v>170</v>
      </c>
      <c r="B311" s="2">
        <v>6</v>
      </c>
      <c r="C311" t="s">
        <v>191</v>
      </c>
      <c r="D311" s="2">
        <v>6</v>
      </c>
      <c r="E311" t="s">
        <v>203</v>
      </c>
      <c r="F311" s="2">
        <v>6</v>
      </c>
      <c r="G311" t="s">
        <v>237</v>
      </c>
      <c r="H311" s="2">
        <v>6</v>
      </c>
      <c r="I311" t="s">
        <v>273</v>
      </c>
      <c r="J311" s="2">
        <v>5</v>
      </c>
    </row>
    <row r="312" spans="1:10">
      <c r="A312" t="s">
        <v>171</v>
      </c>
      <c r="B312" s="2">
        <v>6</v>
      </c>
      <c r="C312" t="s">
        <v>193</v>
      </c>
      <c r="D312" s="2">
        <v>6</v>
      </c>
      <c r="E312" t="s">
        <v>203</v>
      </c>
      <c r="F312" s="2">
        <v>6</v>
      </c>
      <c r="G312" t="s">
        <v>236</v>
      </c>
      <c r="H312" s="2">
        <v>6</v>
      </c>
      <c r="I312" t="s">
        <v>273</v>
      </c>
      <c r="J312" s="2">
        <v>5</v>
      </c>
    </row>
    <row r="313" spans="1:10">
      <c r="A313" t="s">
        <v>168</v>
      </c>
      <c r="B313" s="2">
        <v>6</v>
      </c>
      <c r="C313" t="s">
        <v>193</v>
      </c>
      <c r="D313" s="2">
        <v>6</v>
      </c>
      <c r="E313" t="s">
        <v>203</v>
      </c>
      <c r="F313" s="2">
        <v>6</v>
      </c>
      <c r="G313" t="s">
        <v>243</v>
      </c>
      <c r="H313" s="2">
        <v>6</v>
      </c>
      <c r="I313" t="s">
        <v>279</v>
      </c>
      <c r="J313" s="2">
        <v>5</v>
      </c>
    </row>
    <row r="314" spans="1:10">
      <c r="A314" t="s">
        <v>159</v>
      </c>
      <c r="B314" s="2">
        <v>7</v>
      </c>
      <c r="C314" t="s">
        <v>194</v>
      </c>
      <c r="D314" s="2">
        <v>6</v>
      </c>
      <c r="E314" t="s">
        <v>203</v>
      </c>
      <c r="F314" s="2">
        <v>6</v>
      </c>
      <c r="G314" t="s">
        <v>241</v>
      </c>
      <c r="H314" s="2">
        <v>6</v>
      </c>
      <c r="I314" t="s">
        <v>276</v>
      </c>
      <c r="J314" s="2">
        <v>5</v>
      </c>
    </row>
    <row r="315" spans="1:10">
      <c r="A315" t="s">
        <v>165</v>
      </c>
      <c r="B315" s="2">
        <v>7</v>
      </c>
      <c r="C315" t="s">
        <v>194</v>
      </c>
      <c r="D315" s="2">
        <v>6</v>
      </c>
      <c r="E315" t="s">
        <v>206</v>
      </c>
      <c r="F315" s="2">
        <v>6</v>
      </c>
      <c r="G315" t="s">
        <v>238</v>
      </c>
      <c r="H315" s="2">
        <v>6</v>
      </c>
      <c r="I315" t="s">
        <v>276</v>
      </c>
      <c r="J315" s="2">
        <v>5</v>
      </c>
    </row>
    <row r="316" spans="1:10">
      <c r="A316" t="s">
        <v>167</v>
      </c>
      <c r="B316" s="2">
        <v>7</v>
      </c>
      <c r="C316" t="s">
        <v>194</v>
      </c>
      <c r="D316" s="2">
        <v>6</v>
      </c>
      <c r="E316" t="s">
        <v>207</v>
      </c>
      <c r="F316" s="2">
        <v>6</v>
      </c>
      <c r="G316" t="s">
        <v>243</v>
      </c>
      <c r="H316" s="2">
        <v>6</v>
      </c>
      <c r="I316" t="s">
        <v>276</v>
      </c>
      <c r="J316" s="2">
        <v>5</v>
      </c>
    </row>
    <row r="317" spans="1:10">
      <c r="A317" t="s">
        <v>173</v>
      </c>
      <c r="B317" s="2">
        <v>7</v>
      </c>
      <c r="C317" t="s">
        <v>199</v>
      </c>
      <c r="D317" s="2">
        <v>6</v>
      </c>
      <c r="E317" t="s">
        <v>207</v>
      </c>
      <c r="F317" s="2">
        <v>6</v>
      </c>
      <c r="G317" t="s">
        <v>242</v>
      </c>
      <c r="H317" s="2">
        <v>6</v>
      </c>
      <c r="I317" t="s">
        <v>276</v>
      </c>
      <c r="J317" s="2">
        <v>5</v>
      </c>
    </row>
    <row r="318" spans="1:10">
      <c r="A318" t="s">
        <v>174</v>
      </c>
      <c r="B318" s="2">
        <v>7</v>
      </c>
      <c r="C318" t="s">
        <v>199</v>
      </c>
      <c r="D318" s="2">
        <v>6</v>
      </c>
      <c r="E318" t="s">
        <v>208</v>
      </c>
      <c r="F318" s="2">
        <v>6</v>
      </c>
      <c r="G318" t="s">
        <v>236</v>
      </c>
      <c r="H318" s="2">
        <v>6</v>
      </c>
      <c r="I318" t="s">
        <v>284</v>
      </c>
      <c r="J318" s="2">
        <v>5</v>
      </c>
    </row>
    <row r="319" spans="1:10">
      <c r="A319" t="s">
        <v>170</v>
      </c>
      <c r="B319" s="2">
        <v>7</v>
      </c>
      <c r="C319" t="s">
        <v>195</v>
      </c>
      <c r="D319" s="2">
        <v>6</v>
      </c>
      <c r="E319" t="s">
        <v>208</v>
      </c>
      <c r="F319" s="2">
        <v>6</v>
      </c>
      <c r="G319" t="s">
        <v>243</v>
      </c>
      <c r="H319" s="2">
        <v>6</v>
      </c>
      <c r="I319" t="s">
        <v>277</v>
      </c>
      <c r="J319" s="2">
        <v>5</v>
      </c>
    </row>
    <row r="320" spans="1:10">
      <c r="A320" t="s">
        <v>165</v>
      </c>
      <c r="B320" s="2">
        <v>8</v>
      </c>
      <c r="C320" t="s">
        <v>195</v>
      </c>
      <c r="D320" s="2">
        <v>6</v>
      </c>
      <c r="E320" t="s">
        <v>209</v>
      </c>
      <c r="F320" s="2">
        <v>6</v>
      </c>
      <c r="G320" t="s">
        <v>252</v>
      </c>
      <c r="H320" s="2">
        <v>6</v>
      </c>
      <c r="I320" t="s">
        <v>285</v>
      </c>
      <c r="J320" s="2">
        <v>5</v>
      </c>
    </row>
    <row r="321" spans="1:10">
      <c r="A321" t="s">
        <v>172</v>
      </c>
      <c r="B321" s="2">
        <v>8</v>
      </c>
      <c r="C321" t="s">
        <v>196</v>
      </c>
      <c r="D321" s="2">
        <v>6</v>
      </c>
      <c r="E321" t="s">
        <v>209</v>
      </c>
      <c r="F321" s="2">
        <v>6</v>
      </c>
      <c r="G321" t="s">
        <v>245</v>
      </c>
      <c r="H321" s="2">
        <v>6</v>
      </c>
      <c r="I321" t="s">
        <v>285</v>
      </c>
      <c r="J321" s="2">
        <v>5</v>
      </c>
    </row>
    <row r="322" spans="1:10">
      <c r="A322" t="s">
        <v>160</v>
      </c>
      <c r="B322" s="2">
        <v>9</v>
      </c>
      <c r="C322" t="s">
        <v>196</v>
      </c>
      <c r="D322" s="2">
        <v>6</v>
      </c>
      <c r="E322" t="s">
        <v>220</v>
      </c>
      <c r="F322" s="2">
        <v>6</v>
      </c>
      <c r="G322" t="s">
        <v>248</v>
      </c>
      <c r="H322" s="2">
        <v>6</v>
      </c>
      <c r="I322" t="s">
        <v>285</v>
      </c>
      <c r="J322" s="2">
        <v>5</v>
      </c>
    </row>
    <row r="323" spans="1:10">
      <c r="C323" t="s">
        <v>197</v>
      </c>
      <c r="D323" s="2">
        <v>6</v>
      </c>
      <c r="E323" t="s">
        <v>214</v>
      </c>
      <c r="F323" s="2">
        <v>6</v>
      </c>
      <c r="G323" t="s">
        <v>251</v>
      </c>
      <c r="H323" s="2">
        <v>6</v>
      </c>
      <c r="I323" t="s">
        <v>286</v>
      </c>
      <c r="J323" s="2">
        <v>5</v>
      </c>
    </row>
    <row r="324" spans="1:10">
      <c r="A324" s="1" t="s">
        <v>179</v>
      </c>
      <c r="B324" s="3" t="s">
        <v>180</v>
      </c>
      <c r="C324" t="s">
        <v>198</v>
      </c>
      <c r="D324" s="2">
        <v>6</v>
      </c>
      <c r="E324" t="s">
        <v>211</v>
      </c>
      <c r="F324" s="2">
        <v>6</v>
      </c>
      <c r="G324" t="s">
        <v>251</v>
      </c>
      <c r="H324" s="2">
        <v>6</v>
      </c>
      <c r="I324" t="s">
        <v>282</v>
      </c>
      <c r="J324" s="2">
        <v>5</v>
      </c>
    </row>
    <row r="325" spans="1:10">
      <c r="A325">
        <v>320</v>
      </c>
      <c r="B325" s="2">
        <f>AVERAGE(B3:B322)</f>
        <v>3.828125</v>
      </c>
      <c r="C325" t="s">
        <v>198</v>
      </c>
      <c r="D325" s="2">
        <v>6</v>
      </c>
      <c r="E325" t="s">
        <v>215</v>
      </c>
      <c r="F325" s="2">
        <v>6</v>
      </c>
      <c r="G325" t="s">
        <v>250</v>
      </c>
      <c r="H325" s="2">
        <v>6</v>
      </c>
      <c r="I325" t="s">
        <v>283</v>
      </c>
      <c r="J325" s="2">
        <v>5</v>
      </c>
    </row>
    <row r="326" spans="1:10">
      <c r="C326" t="s">
        <v>198</v>
      </c>
      <c r="D326" s="2">
        <v>6</v>
      </c>
      <c r="E326" t="s">
        <v>215</v>
      </c>
      <c r="F326" s="2">
        <v>6</v>
      </c>
      <c r="G326" t="s">
        <v>244</v>
      </c>
      <c r="H326" s="2">
        <v>6</v>
      </c>
      <c r="I326" t="s">
        <v>283</v>
      </c>
      <c r="J326" s="2">
        <v>5</v>
      </c>
    </row>
    <row r="327" spans="1:10">
      <c r="C327" t="s">
        <v>185</v>
      </c>
      <c r="D327" s="2">
        <v>7</v>
      </c>
      <c r="E327" t="s">
        <v>215</v>
      </c>
      <c r="F327" s="2">
        <v>6</v>
      </c>
      <c r="G327" t="s">
        <v>253</v>
      </c>
      <c r="H327" s="2">
        <v>6</v>
      </c>
      <c r="I327" t="s">
        <v>283</v>
      </c>
      <c r="J327" s="2">
        <v>5</v>
      </c>
    </row>
    <row r="328" spans="1:10">
      <c r="C328" t="s">
        <v>185</v>
      </c>
      <c r="D328" s="2">
        <v>7</v>
      </c>
      <c r="E328" t="s">
        <v>213</v>
      </c>
      <c r="F328" s="2">
        <v>6</v>
      </c>
      <c r="G328" t="s">
        <v>244</v>
      </c>
      <c r="H328" s="2">
        <v>6</v>
      </c>
      <c r="I328" t="s">
        <v>278</v>
      </c>
      <c r="J328" s="2">
        <v>5</v>
      </c>
    </row>
    <row r="329" spans="1:10">
      <c r="C329" t="s">
        <v>185</v>
      </c>
      <c r="D329" s="2">
        <v>7</v>
      </c>
      <c r="E329" t="s">
        <v>213</v>
      </c>
      <c r="F329" s="2">
        <v>6</v>
      </c>
      <c r="G329" t="s">
        <v>247</v>
      </c>
      <c r="H329" s="2">
        <v>6</v>
      </c>
      <c r="I329" t="s">
        <v>278</v>
      </c>
      <c r="J329" s="2">
        <v>5</v>
      </c>
    </row>
    <row r="330" spans="1:10">
      <c r="C330" t="s">
        <v>186</v>
      </c>
      <c r="D330" s="2">
        <v>7</v>
      </c>
      <c r="E330" t="s">
        <v>213</v>
      </c>
      <c r="F330" s="2">
        <v>6</v>
      </c>
      <c r="G330" t="s">
        <v>246</v>
      </c>
      <c r="H330" s="2">
        <v>6</v>
      </c>
      <c r="I330" t="s">
        <v>287</v>
      </c>
      <c r="J330" s="2">
        <v>5</v>
      </c>
    </row>
    <row r="331" spans="1:10">
      <c r="C331" t="s">
        <v>186</v>
      </c>
      <c r="D331" s="2">
        <v>7</v>
      </c>
      <c r="E331" t="s">
        <v>213</v>
      </c>
      <c r="F331" s="2">
        <v>6</v>
      </c>
      <c r="G331" t="s">
        <v>245</v>
      </c>
      <c r="H331" s="2">
        <v>6</v>
      </c>
      <c r="I331" t="s">
        <v>287</v>
      </c>
      <c r="J331" s="2">
        <v>5</v>
      </c>
    </row>
    <row r="332" spans="1:10">
      <c r="C332" t="s">
        <v>182</v>
      </c>
      <c r="D332" s="2">
        <v>7</v>
      </c>
      <c r="E332" t="s">
        <v>216</v>
      </c>
      <c r="F332" s="2">
        <v>6</v>
      </c>
      <c r="G332" t="s">
        <v>244</v>
      </c>
      <c r="H332" s="2">
        <v>6</v>
      </c>
      <c r="I332" t="s">
        <v>260</v>
      </c>
      <c r="J332" s="2">
        <v>6</v>
      </c>
    </row>
    <row r="333" spans="1:10">
      <c r="C333" t="s">
        <v>189</v>
      </c>
      <c r="D333" s="2">
        <v>7</v>
      </c>
      <c r="E333" t="s">
        <v>217</v>
      </c>
      <c r="F333" s="2">
        <v>6</v>
      </c>
      <c r="G333" t="s">
        <v>244</v>
      </c>
      <c r="H333" s="2">
        <v>6</v>
      </c>
      <c r="I333" t="s">
        <v>259</v>
      </c>
      <c r="J333" s="2">
        <v>6</v>
      </c>
    </row>
    <row r="334" spans="1:10">
      <c r="C334" t="s">
        <v>189</v>
      </c>
      <c r="D334" s="2">
        <v>7</v>
      </c>
      <c r="E334" t="s">
        <v>217</v>
      </c>
      <c r="F334" s="2">
        <v>6</v>
      </c>
      <c r="G334" t="s">
        <v>247</v>
      </c>
      <c r="H334" s="2">
        <v>6</v>
      </c>
      <c r="I334" t="s">
        <v>258</v>
      </c>
      <c r="J334" s="2">
        <v>6</v>
      </c>
    </row>
    <row r="335" spans="1:10">
      <c r="C335" t="s">
        <v>190</v>
      </c>
      <c r="D335" s="2">
        <v>7</v>
      </c>
      <c r="E335" t="s">
        <v>204</v>
      </c>
      <c r="F335" s="2">
        <v>7</v>
      </c>
      <c r="G335" t="s">
        <v>246</v>
      </c>
      <c r="H335" s="2">
        <v>6</v>
      </c>
      <c r="I335" t="s">
        <v>259</v>
      </c>
      <c r="J335" s="2">
        <v>6</v>
      </c>
    </row>
    <row r="336" spans="1:10">
      <c r="C336" t="s">
        <v>183</v>
      </c>
      <c r="D336" s="2">
        <v>7</v>
      </c>
      <c r="E336" t="s">
        <v>206</v>
      </c>
      <c r="F336" s="2">
        <v>7</v>
      </c>
      <c r="G336" t="s">
        <v>244</v>
      </c>
      <c r="H336" s="2">
        <v>6</v>
      </c>
      <c r="I336" t="s">
        <v>257</v>
      </c>
      <c r="J336" s="2">
        <v>6</v>
      </c>
    </row>
    <row r="337" spans="3:10">
      <c r="C337" t="s">
        <v>183</v>
      </c>
      <c r="D337" s="2">
        <v>7</v>
      </c>
      <c r="E337" t="s">
        <v>208</v>
      </c>
      <c r="F337" s="2">
        <v>7</v>
      </c>
      <c r="G337" t="s">
        <v>249</v>
      </c>
      <c r="H337" s="2">
        <v>6</v>
      </c>
      <c r="I337" t="s">
        <v>259</v>
      </c>
      <c r="J337" s="2">
        <v>6</v>
      </c>
    </row>
    <row r="338" spans="3:10">
      <c r="C338" t="s">
        <v>183</v>
      </c>
      <c r="D338" s="2">
        <v>7</v>
      </c>
      <c r="E338" t="s">
        <v>209</v>
      </c>
      <c r="F338" s="2">
        <v>7</v>
      </c>
      <c r="G338" t="s">
        <v>244</v>
      </c>
      <c r="H338" s="2">
        <v>6</v>
      </c>
      <c r="I338" t="s">
        <v>259</v>
      </c>
      <c r="J338" s="2">
        <v>6</v>
      </c>
    </row>
    <row r="339" spans="3:10">
      <c r="C339" t="s">
        <v>191</v>
      </c>
      <c r="D339" s="2">
        <v>7</v>
      </c>
      <c r="E339" t="s">
        <v>214</v>
      </c>
      <c r="F339" s="2">
        <v>7</v>
      </c>
      <c r="G339" t="s">
        <v>247</v>
      </c>
      <c r="H339" s="2">
        <v>6</v>
      </c>
      <c r="I339" t="s">
        <v>260</v>
      </c>
      <c r="J339" s="2">
        <v>6</v>
      </c>
    </row>
    <row r="340" spans="3:10">
      <c r="C340" t="s">
        <v>193</v>
      </c>
      <c r="D340" s="2">
        <v>7</v>
      </c>
      <c r="E340" t="s">
        <v>216</v>
      </c>
      <c r="F340" s="2">
        <v>7</v>
      </c>
      <c r="G340" t="s">
        <v>250</v>
      </c>
      <c r="H340" s="2">
        <v>6</v>
      </c>
      <c r="I340" t="s">
        <v>257</v>
      </c>
      <c r="J340" s="2">
        <v>6</v>
      </c>
    </row>
    <row r="341" spans="3:10">
      <c r="C341" t="s">
        <v>193</v>
      </c>
      <c r="D341" s="2">
        <v>7</v>
      </c>
      <c r="E341" t="s">
        <v>216</v>
      </c>
      <c r="F341" s="2">
        <v>7</v>
      </c>
      <c r="G341" t="s">
        <v>245</v>
      </c>
      <c r="H341" s="2">
        <v>6</v>
      </c>
      <c r="I341" t="s">
        <v>260</v>
      </c>
      <c r="J341" s="2">
        <v>6</v>
      </c>
    </row>
    <row r="342" spans="3:10">
      <c r="C342" t="s">
        <v>194</v>
      </c>
      <c r="D342" s="2">
        <v>7</v>
      </c>
      <c r="E342" t="s">
        <v>217</v>
      </c>
      <c r="F342" s="2">
        <v>7</v>
      </c>
      <c r="G342" t="s">
        <v>244</v>
      </c>
      <c r="H342" s="2">
        <v>6</v>
      </c>
      <c r="I342" t="s">
        <v>256</v>
      </c>
      <c r="J342" s="2">
        <v>6</v>
      </c>
    </row>
    <row r="343" spans="3:10">
      <c r="C343" t="s">
        <v>196</v>
      </c>
      <c r="D343" s="2">
        <v>7</v>
      </c>
      <c r="E343" t="s">
        <v>217</v>
      </c>
      <c r="F343" s="2">
        <v>7</v>
      </c>
      <c r="G343" t="s">
        <v>254</v>
      </c>
      <c r="H343" s="2">
        <v>6</v>
      </c>
      <c r="I343" t="s">
        <v>257</v>
      </c>
      <c r="J343" s="2">
        <v>6</v>
      </c>
    </row>
    <row r="344" spans="3:10">
      <c r="C344" t="s">
        <v>197</v>
      </c>
      <c r="D344" s="2">
        <v>7</v>
      </c>
      <c r="E344" t="s">
        <v>217</v>
      </c>
      <c r="F344" s="2">
        <v>7</v>
      </c>
      <c r="G344" t="s">
        <v>254</v>
      </c>
      <c r="H344" s="2">
        <v>6</v>
      </c>
      <c r="I344" t="s">
        <v>258</v>
      </c>
      <c r="J344" s="2">
        <v>6</v>
      </c>
    </row>
    <row r="345" spans="3:10">
      <c r="C345" t="s">
        <v>197</v>
      </c>
      <c r="D345" s="2">
        <v>7</v>
      </c>
      <c r="E345" t="s">
        <v>217</v>
      </c>
      <c r="F345" s="2">
        <v>7</v>
      </c>
      <c r="G345" t="s">
        <v>225</v>
      </c>
      <c r="H345" s="2">
        <v>7</v>
      </c>
      <c r="I345" t="s">
        <v>257</v>
      </c>
      <c r="J345" s="2">
        <v>6</v>
      </c>
    </row>
    <row r="346" spans="3:10">
      <c r="C346" t="s">
        <v>198</v>
      </c>
      <c r="D346" s="2">
        <v>7</v>
      </c>
      <c r="E346" t="s">
        <v>201</v>
      </c>
      <c r="F346" s="2">
        <v>8</v>
      </c>
      <c r="G346" t="s">
        <v>226</v>
      </c>
      <c r="H346" s="2">
        <v>7</v>
      </c>
      <c r="I346" t="s">
        <v>258</v>
      </c>
      <c r="J346" s="2">
        <v>6</v>
      </c>
    </row>
    <row r="347" spans="3:10">
      <c r="C347" t="s">
        <v>185</v>
      </c>
      <c r="D347" s="2">
        <v>8</v>
      </c>
      <c r="E347" t="s">
        <v>201</v>
      </c>
      <c r="F347" s="2">
        <v>8</v>
      </c>
      <c r="G347" t="s">
        <v>232</v>
      </c>
      <c r="H347" s="2">
        <v>7</v>
      </c>
      <c r="I347" t="s">
        <v>259</v>
      </c>
      <c r="J347" s="2">
        <v>6</v>
      </c>
    </row>
    <row r="348" spans="3:10">
      <c r="C348" t="s">
        <v>185</v>
      </c>
      <c r="D348" s="2">
        <v>8</v>
      </c>
      <c r="E348" t="s">
        <v>204</v>
      </c>
      <c r="F348" s="2">
        <v>8</v>
      </c>
      <c r="G348" t="s">
        <v>243</v>
      </c>
      <c r="H348" s="2">
        <v>7</v>
      </c>
      <c r="I348" t="s">
        <v>261</v>
      </c>
      <c r="J348" s="2">
        <v>6</v>
      </c>
    </row>
    <row r="349" spans="3:10">
      <c r="C349" t="s">
        <v>186</v>
      </c>
      <c r="D349" s="2">
        <v>8</v>
      </c>
      <c r="E349" t="s">
        <v>204</v>
      </c>
      <c r="F349" s="2">
        <v>8</v>
      </c>
      <c r="G349" t="s">
        <v>241</v>
      </c>
      <c r="H349" s="2">
        <v>7</v>
      </c>
      <c r="I349" t="s">
        <v>256</v>
      </c>
      <c r="J349" s="2">
        <v>6</v>
      </c>
    </row>
    <row r="350" spans="3:10">
      <c r="C350" t="s">
        <v>186</v>
      </c>
      <c r="D350" s="2">
        <v>8</v>
      </c>
      <c r="E350" t="s">
        <v>205</v>
      </c>
      <c r="F350" s="2">
        <v>8</v>
      </c>
      <c r="G350" t="s">
        <v>235</v>
      </c>
      <c r="H350" s="2">
        <v>7</v>
      </c>
      <c r="I350" t="s">
        <v>264</v>
      </c>
      <c r="J350" s="2">
        <v>6</v>
      </c>
    </row>
    <row r="351" spans="3:10">
      <c r="C351" t="s">
        <v>182</v>
      </c>
      <c r="D351" s="2">
        <v>8</v>
      </c>
      <c r="E351" t="s">
        <v>208</v>
      </c>
      <c r="F351" s="2">
        <v>8</v>
      </c>
      <c r="G351" t="s">
        <v>236</v>
      </c>
      <c r="H351" s="2">
        <v>7</v>
      </c>
      <c r="I351" t="s">
        <v>256</v>
      </c>
      <c r="J351" s="2">
        <v>6</v>
      </c>
    </row>
    <row r="352" spans="3:10">
      <c r="C352" t="s">
        <v>188</v>
      </c>
      <c r="D352" s="2">
        <v>8</v>
      </c>
      <c r="E352" t="s">
        <v>209</v>
      </c>
      <c r="F352" s="2">
        <v>8</v>
      </c>
      <c r="G352" t="s">
        <v>242</v>
      </c>
      <c r="H352" s="2">
        <v>7</v>
      </c>
      <c r="I352" t="s">
        <v>263</v>
      </c>
      <c r="J352" s="2">
        <v>6</v>
      </c>
    </row>
    <row r="353" spans="3:10">
      <c r="C353" t="s">
        <v>188</v>
      </c>
      <c r="D353" s="2">
        <v>8</v>
      </c>
      <c r="E353" t="s">
        <v>209</v>
      </c>
      <c r="F353" s="2">
        <v>8</v>
      </c>
      <c r="G353" t="s">
        <v>237</v>
      </c>
      <c r="H353" s="2">
        <v>7</v>
      </c>
      <c r="I353" t="s">
        <v>257</v>
      </c>
      <c r="J353" s="2">
        <v>6</v>
      </c>
    </row>
    <row r="354" spans="3:10">
      <c r="C354" t="s">
        <v>188</v>
      </c>
      <c r="D354" s="2">
        <v>8</v>
      </c>
      <c r="E354" t="s">
        <v>209</v>
      </c>
      <c r="F354" s="2">
        <v>8</v>
      </c>
      <c r="G354" t="s">
        <v>238</v>
      </c>
      <c r="H354" s="2">
        <v>7</v>
      </c>
      <c r="I354" t="s">
        <v>259</v>
      </c>
      <c r="J354" s="2">
        <v>6</v>
      </c>
    </row>
    <row r="355" spans="3:10">
      <c r="C355" t="s">
        <v>190</v>
      </c>
      <c r="D355" s="2">
        <v>8</v>
      </c>
      <c r="E355" t="s">
        <v>214</v>
      </c>
      <c r="F355" s="2">
        <v>8</v>
      </c>
      <c r="G355" t="s">
        <v>238</v>
      </c>
      <c r="H355" s="2">
        <v>7</v>
      </c>
      <c r="I355" t="s">
        <v>260</v>
      </c>
      <c r="J355" s="2">
        <v>6</v>
      </c>
    </row>
    <row r="356" spans="3:10">
      <c r="C356" t="s">
        <v>183</v>
      </c>
      <c r="D356" s="2">
        <v>8</v>
      </c>
      <c r="E356" t="s">
        <v>218</v>
      </c>
      <c r="F356" s="2">
        <v>8</v>
      </c>
      <c r="G356" t="s">
        <v>234</v>
      </c>
      <c r="H356" s="2">
        <v>7</v>
      </c>
      <c r="I356" t="s">
        <v>259</v>
      </c>
      <c r="J356" s="2">
        <v>6</v>
      </c>
    </row>
    <row r="357" spans="3:10">
      <c r="C357" t="s">
        <v>191</v>
      </c>
      <c r="D357" s="2">
        <v>8</v>
      </c>
      <c r="E357" t="s">
        <v>219</v>
      </c>
      <c r="F357" s="2">
        <v>8</v>
      </c>
      <c r="G357" t="s">
        <v>241</v>
      </c>
      <c r="H357" s="2">
        <v>7</v>
      </c>
      <c r="I357" t="s">
        <v>264</v>
      </c>
      <c r="J357" s="2">
        <v>6</v>
      </c>
    </row>
    <row r="358" spans="3:10">
      <c r="C358" t="s">
        <v>193</v>
      </c>
      <c r="D358" s="2">
        <v>8</v>
      </c>
      <c r="E358" t="s">
        <v>219</v>
      </c>
      <c r="F358" s="2">
        <v>8</v>
      </c>
      <c r="G358" t="s">
        <v>243</v>
      </c>
      <c r="H358" s="2">
        <v>7</v>
      </c>
      <c r="I358" t="s">
        <v>257</v>
      </c>
      <c r="J358" s="2">
        <v>6</v>
      </c>
    </row>
    <row r="359" spans="3:10">
      <c r="C359" t="s">
        <v>193</v>
      </c>
      <c r="D359" s="2">
        <v>8</v>
      </c>
      <c r="E359" t="s">
        <v>201</v>
      </c>
      <c r="F359" s="2">
        <v>9</v>
      </c>
      <c r="G359" t="s">
        <v>238</v>
      </c>
      <c r="H359" s="2">
        <v>7</v>
      </c>
      <c r="I359" t="s">
        <v>268</v>
      </c>
      <c r="J359" s="2">
        <v>6</v>
      </c>
    </row>
    <row r="360" spans="3:10">
      <c r="C360" t="s">
        <v>194</v>
      </c>
      <c r="D360" s="2">
        <v>8</v>
      </c>
      <c r="E360" t="s">
        <v>201</v>
      </c>
      <c r="F360" s="2">
        <v>9</v>
      </c>
      <c r="G360" t="s">
        <v>240</v>
      </c>
      <c r="H360" s="2">
        <v>7</v>
      </c>
      <c r="I360" t="s">
        <v>270</v>
      </c>
      <c r="J360" s="2">
        <v>6</v>
      </c>
    </row>
    <row r="361" spans="3:10">
      <c r="C361" t="s">
        <v>197</v>
      </c>
      <c r="D361" s="2">
        <v>8</v>
      </c>
      <c r="E361" t="s">
        <v>201</v>
      </c>
      <c r="F361" s="2">
        <v>9</v>
      </c>
      <c r="G361" t="s">
        <v>238</v>
      </c>
      <c r="H361" s="2">
        <v>7</v>
      </c>
      <c r="I361" t="s">
        <v>271</v>
      </c>
      <c r="J361" s="2">
        <v>6</v>
      </c>
    </row>
    <row r="362" spans="3:10">
      <c r="C362" t="s">
        <v>198</v>
      </c>
      <c r="D362" s="2">
        <v>8</v>
      </c>
      <c r="E362" t="s">
        <v>204</v>
      </c>
      <c r="F362" s="2">
        <v>9</v>
      </c>
      <c r="G362" t="s">
        <v>239</v>
      </c>
      <c r="H362" s="2">
        <v>7</v>
      </c>
      <c r="I362" t="s">
        <v>275</v>
      </c>
      <c r="J362" s="2">
        <v>6</v>
      </c>
    </row>
    <row r="363" spans="3:10">
      <c r="C363" t="s">
        <v>186</v>
      </c>
      <c r="D363" s="2">
        <v>9</v>
      </c>
      <c r="E363" t="s">
        <v>204</v>
      </c>
      <c r="F363" s="2">
        <v>9</v>
      </c>
      <c r="G363" t="s">
        <v>243</v>
      </c>
      <c r="H363" s="2">
        <v>7</v>
      </c>
      <c r="I363" t="s">
        <v>272</v>
      </c>
      <c r="J363" s="2">
        <v>6</v>
      </c>
    </row>
    <row r="364" spans="3:10">
      <c r="C364" t="s">
        <v>190</v>
      </c>
      <c r="D364" s="2">
        <v>9</v>
      </c>
      <c r="E364" t="s">
        <v>206</v>
      </c>
      <c r="F364" s="2">
        <v>9</v>
      </c>
      <c r="G364" t="s">
        <v>243</v>
      </c>
      <c r="H364" s="2">
        <v>7</v>
      </c>
      <c r="I364" t="s">
        <v>273</v>
      </c>
      <c r="J364" s="2">
        <v>6</v>
      </c>
    </row>
    <row r="365" spans="3:10">
      <c r="C365" t="s">
        <v>183</v>
      </c>
      <c r="D365" s="2">
        <v>9</v>
      </c>
      <c r="E365" t="s">
        <v>209</v>
      </c>
      <c r="F365" s="2">
        <v>9</v>
      </c>
      <c r="G365" t="s">
        <v>242</v>
      </c>
      <c r="H365" s="2">
        <v>7</v>
      </c>
      <c r="I365" t="s">
        <v>288</v>
      </c>
      <c r="J365" s="2">
        <v>6</v>
      </c>
    </row>
    <row r="366" spans="3:10">
      <c r="C366" t="s">
        <v>183</v>
      </c>
      <c r="D366" s="2">
        <v>9</v>
      </c>
      <c r="E366" t="s">
        <v>211</v>
      </c>
      <c r="F366" s="2">
        <v>9</v>
      </c>
      <c r="G366" t="s">
        <v>235</v>
      </c>
      <c r="H366" s="2">
        <v>7</v>
      </c>
      <c r="I366" t="s">
        <v>288</v>
      </c>
      <c r="J366" s="2">
        <v>6</v>
      </c>
    </row>
    <row r="367" spans="3:10">
      <c r="C367" t="s">
        <v>183</v>
      </c>
      <c r="D367" s="2">
        <v>9</v>
      </c>
      <c r="E367" t="s">
        <v>201</v>
      </c>
      <c r="F367" s="2">
        <v>10</v>
      </c>
      <c r="G367" t="s">
        <v>238</v>
      </c>
      <c r="H367" s="2">
        <v>7</v>
      </c>
      <c r="I367" t="s">
        <v>288</v>
      </c>
      <c r="J367" s="2">
        <v>6</v>
      </c>
    </row>
    <row r="368" spans="3:10">
      <c r="C368" t="s">
        <v>199</v>
      </c>
      <c r="D368" s="2">
        <v>9</v>
      </c>
      <c r="E368" t="s">
        <v>214</v>
      </c>
      <c r="F368" s="2">
        <v>11</v>
      </c>
      <c r="G368" t="s">
        <v>246</v>
      </c>
      <c r="H368" s="2">
        <v>7</v>
      </c>
      <c r="I368" t="s">
        <v>286</v>
      </c>
      <c r="J368" s="2">
        <v>6</v>
      </c>
    </row>
    <row r="369" spans="3:10">
      <c r="C369" t="s">
        <v>197</v>
      </c>
      <c r="D369" s="2">
        <v>9</v>
      </c>
      <c r="E369" t="s">
        <v>220</v>
      </c>
      <c r="F369" s="2">
        <v>12</v>
      </c>
      <c r="G369" t="s">
        <v>254</v>
      </c>
      <c r="H369" s="2">
        <v>7</v>
      </c>
      <c r="I369" t="s">
        <v>282</v>
      </c>
      <c r="J369" s="2">
        <v>6</v>
      </c>
    </row>
    <row r="370" spans="3:10">
      <c r="C370" t="s">
        <v>197</v>
      </c>
      <c r="D370" s="2">
        <v>9</v>
      </c>
      <c r="E370" t="s">
        <v>217</v>
      </c>
      <c r="F370" s="2">
        <v>12</v>
      </c>
      <c r="G370" t="s">
        <v>251</v>
      </c>
      <c r="H370" s="2">
        <v>7</v>
      </c>
      <c r="I370" t="s">
        <v>283</v>
      </c>
      <c r="J370" s="2">
        <v>6</v>
      </c>
    </row>
    <row r="371" spans="3:10">
      <c r="C371" t="s">
        <v>198</v>
      </c>
      <c r="D371" s="2">
        <v>9</v>
      </c>
      <c r="E371" t="s">
        <v>217</v>
      </c>
      <c r="F371" s="2">
        <v>12</v>
      </c>
      <c r="G371" t="s">
        <v>248</v>
      </c>
      <c r="H371" s="2">
        <v>7</v>
      </c>
      <c r="I371" t="s">
        <v>278</v>
      </c>
      <c r="J371" s="2">
        <v>6</v>
      </c>
    </row>
    <row r="372" spans="3:10">
      <c r="C372" t="s">
        <v>183</v>
      </c>
      <c r="D372" s="2">
        <v>13</v>
      </c>
      <c r="E372" t="s">
        <v>220</v>
      </c>
      <c r="F372" s="2">
        <v>13</v>
      </c>
      <c r="G372" t="s">
        <v>254</v>
      </c>
      <c r="H372" s="2">
        <v>7</v>
      </c>
      <c r="I372" t="s">
        <v>278</v>
      </c>
      <c r="J372" s="2">
        <v>6</v>
      </c>
    </row>
    <row r="373" spans="3:10">
      <c r="G373" t="s">
        <v>250</v>
      </c>
      <c r="H373" s="2">
        <v>7</v>
      </c>
      <c r="I373" t="s">
        <v>278</v>
      </c>
      <c r="J373" s="2">
        <v>6</v>
      </c>
    </row>
    <row r="374" spans="3:10">
      <c r="C374" s="1" t="s">
        <v>179</v>
      </c>
      <c r="D374" s="3" t="s">
        <v>180</v>
      </c>
      <c r="G374" t="s">
        <v>252</v>
      </c>
      <c r="H374" s="2">
        <v>7</v>
      </c>
      <c r="I374" t="s">
        <v>287</v>
      </c>
      <c r="J374" s="2">
        <v>6</v>
      </c>
    </row>
    <row r="375" spans="3:10">
      <c r="C375">
        <v>370</v>
      </c>
      <c r="D375" s="2">
        <f>AVERAGE(D3:D372)</f>
        <v>4.5999999999999996</v>
      </c>
      <c r="E375" s="1" t="s">
        <v>179</v>
      </c>
      <c r="F375" s="3" t="s">
        <v>180</v>
      </c>
      <c r="G375" t="s">
        <v>253</v>
      </c>
      <c r="H375" s="2">
        <v>7</v>
      </c>
      <c r="I375" t="s">
        <v>287</v>
      </c>
      <c r="J375" s="2">
        <v>6</v>
      </c>
    </row>
    <row r="376" spans="3:10">
      <c r="E376">
        <v>370</v>
      </c>
      <c r="F376" s="2">
        <f>AVERAGE(F3:F373)</f>
        <v>4.2810810810810809</v>
      </c>
      <c r="G376" t="s">
        <v>244</v>
      </c>
      <c r="H376" s="2">
        <v>7</v>
      </c>
      <c r="I376" t="s">
        <v>287</v>
      </c>
      <c r="J376" s="2">
        <v>6</v>
      </c>
    </row>
    <row r="377" spans="3:10">
      <c r="G377" t="s">
        <v>247</v>
      </c>
      <c r="H377" s="2">
        <v>7</v>
      </c>
      <c r="I377" t="s">
        <v>264</v>
      </c>
      <c r="J377" s="2">
        <v>7</v>
      </c>
    </row>
    <row r="378" spans="3:10">
      <c r="G378" t="s">
        <v>254</v>
      </c>
      <c r="H378" s="2">
        <v>7</v>
      </c>
      <c r="I378" t="s">
        <v>258</v>
      </c>
      <c r="J378" s="2">
        <v>7</v>
      </c>
    </row>
    <row r="379" spans="3:10">
      <c r="G379" t="s">
        <v>252</v>
      </c>
      <c r="H379" s="2">
        <v>7</v>
      </c>
      <c r="I379" t="s">
        <v>257</v>
      </c>
      <c r="J379" s="2">
        <v>7</v>
      </c>
    </row>
    <row r="380" spans="3:10">
      <c r="G380" t="s">
        <v>248</v>
      </c>
      <c r="H380" s="2">
        <v>7</v>
      </c>
      <c r="I380" t="s">
        <v>260</v>
      </c>
      <c r="J380" s="2">
        <v>7</v>
      </c>
    </row>
    <row r="381" spans="3:10">
      <c r="G381" t="s">
        <v>244</v>
      </c>
      <c r="H381" s="2">
        <v>7</v>
      </c>
      <c r="I381" t="s">
        <v>260</v>
      </c>
      <c r="J381" s="2">
        <v>7</v>
      </c>
    </row>
    <row r="382" spans="3:10">
      <c r="G382" t="s">
        <v>247</v>
      </c>
      <c r="H382" s="2">
        <v>7</v>
      </c>
      <c r="I382" t="s">
        <v>256</v>
      </c>
      <c r="J382" s="2">
        <v>7</v>
      </c>
    </row>
    <row r="383" spans="3:10">
      <c r="G383" t="s">
        <v>231</v>
      </c>
      <c r="H383" s="2">
        <v>8</v>
      </c>
      <c r="I383" t="s">
        <v>257</v>
      </c>
      <c r="J383" s="2">
        <v>7</v>
      </c>
    </row>
    <row r="384" spans="3:10">
      <c r="G384" t="s">
        <v>239</v>
      </c>
      <c r="H384" s="2">
        <v>8</v>
      </c>
      <c r="I384" t="s">
        <v>259</v>
      </c>
      <c r="J384" s="2">
        <v>7</v>
      </c>
    </row>
    <row r="385" spans="7:10">
      <c r="G385" t="s">
        <v>239</v>
      </c>
      <c r="H385" s="2">
        <v>8</v>
      </c>
      <c r="I385" t="s">
        <v>257</v>
      </c>
      <c r="J385" s="2">
        <v>7</v>
      </c>
    </row>
    <row r="386" spans="7:10">
      <c r="G386" t="s">
        <v>236</v>
      </c>
      <c r="H386" s="2">
        <v>8</v>
      </c>
      <c r="I386" t="s">
        <v>264</v>
      </c>
      <c r="J386" s="2">
        <v>7</v>
      </c>
    </row>
    <row r="387" spans="7:10">
      <c r="G387" t="s">
        <v>235</v>
      </c>
      <c r="H387" s="2">
        <v>8</v>
      </c>
      <c r="I387" t="s">
        <v>260</v>
      </c>
      <c r="J387" s="2">
        <v>7</v>
      </c>
    </row>
    <row r="388" spans="7:10">
      <c r="G388" t="s">
        <v>235</v>
      </c>
      <c r="H388" s="2">
        <v>8</v>
      </c>
      <c r="I388" t="s">
        <v>263</v>
      </c>
      <c r="J388" s="2">
        <v>7</v>
      </c>
    </row>
    <row r="389" spans="7:10">
      <c r="G389" t="s">
        <v>238</v>
      </c>
      <c r="H389" s="2">
        <v>8</v>
      </c>
      <c r="I389" t="s">
        <v>263</v>
      </c>
      <c r="J389" s="2">
        <v>7</v>
      </c>
    </row>
    <row r="390" spans="7:10">
      <c r="G390" t="s">
        <v>234</v>
      </c>
      <c r="H390" s="2">
        <v>8</v>
      </c>
      <c r="I390" t="s">
        <v>257</v>
      </c>
      <c r="J390" s="2">
        <v>7</v>
      </c>
    </row>
    <row r="391" spans="7:10">
      <c r="G391" t="s">
        <v>241</v>
      </c>
      <c r="H391" s="2">
        <v>8</v>
      </c>
      <c r="I391" t="s">
        <v>257</v>
      </c>
      <c r="J391" s="2">
        <v>7</v>
      </c>
    </row>
    <row r="392" spans="7:10">
      <c r="G392" t="s">
        <v>247</v>
      </c>
      <c r="H392" s="2">
        <v>8</v>
      </c>
      <c r="I392" t="s">
        <v>262</v>
      </c>
      <c r="J392" s="2">
        <v>7</v>
      </c>
    </row>
    <row r="393" spans="7:10">
      <c r="G393" t="s">
        <v>244</v>
      </c>
      <c r="H393" s="2">
        <v>8</v>
      </c>
      <c r="I393" t="s">
        <v>260</v>
      </c>
      <c r="J393" s="2">
        <v>7</v>
      </c>
    </row>
    <row r="394" spans="7:10">
      <c r="G394" t="s">
        <v>247</v>
      </c>
      <c r="H394" s="2">
        <v>8</v>
      </c>
      <c r="I394" t="s">
        <v>263</v>
      </c>
      <c r="J394" s="2">
        <v>7</v>
      </c>
    </row>
    <row r="395" spans="7:10">
      <c r="G395" t="s">
        <v>250</v>
      </c>
      <c r="H395" s="2">
        <v>8</v>
      </c>
      <c r="I395" t="s">
        <v>260</v>
      </c>
      <c r="J395" s="2">
        <v>7</v>
      </c>
    </row>
    <row r="396" spans="7:10">
      <c r="G396" t="s">
        <v>254</v>
      </c>
      <c r="H396" s="2">
        <v>8</v>
      </c>
      <c r="I396" t="s">
        <v>258</v>
      </c>
      <c r="J396" s="2">
        <v>7</v>
      </c>
    </row>
    <row r="397" spans="7:10">
      <c r="G397" t="s">
        <v>253</v>
      </c>
      <c r="H397" s="2">
        <v>8</v>
      </c>
      <c r="I397" t="s">
        <v>267</v>
      </c>
      <c r="J397" s="2">
        <v>7</v>
      </c>
    </row>
    <row r="398" spans="7:10">
      <c r="G398" t="s">
        <v>253</v>
      </c>
      <c r="H398" s="2">
        <v>8</v>
      </c>
      <c r="I398" t="s">
        <v>266</v>
      </c>
      <c r="J398" s="2">
        <v>7</v>
      </c>
    </row>
    <row r="399" spans="7:10">
      <c r="G399" t="s">
        <v>253</v>
      </c>
      <c r="H399" s="2">
        <v>8</v>
      </c>
      <c r="I399" t="s">
        <v>284</v>
      </c>
      <c r="J399" s="2">
        <v>7</v>
      </c>
    </row>
    <row r="400" spans="7:10">
      <c r="G400" t="s">
        <v>244</v>
      </c>
      <c r="H400" s="2">
        <v>8</v>
      </c>
      <c r="I400" t="s">
        <v>282</v>
      </c>
      <c r="J400" s="2">
        <v>7</v>
      </c>
    </row>
    <row r="401" spans="7:10">
      <c r="G401" t="s">
        <v>254</v>
      </c>
      <c r="H401" s="2">
        <v>8</v>
      </c>
      <c r="I401" t="s">
        <v>264</v>
      </c>
      <c r="J401" s="2">
        <v>8</v>
      </c>
    </row>
    <row r="402" spans="7:10">
      <c r="G402" t="s">
        <v>244</v>
      </c>
      <c r="H402" s="2">
        <v>8</v>
      </c>
      <c r="I402" t="s">
        <v>261</v>
      </c>
      <c r="J402" s="2">
        <v>8</v>
      </c>
    </row>
    <row r="403" spans="7:10">
      <c r="G403" t="s">
        <v>247</v>
      </c>
      <c r="H403" s="2">
        <v>8</v>
      </c>
      <c r="I403" t="s">
        <v>263</v>
      </c>
      <c r="J403" s="2">
        <v>8</v>
      </c>
    </row>
    <row r="404" spans="7:10">
      <c r="G404" t="s">
        <v>244</v>
      </c>
      <c r="H404" s="2">
        <v>8</v>
      </c>
      <c r="I404" t="s">
        <v>257</v>
      </c>
      <c r="J404" s="2">
        <v>8</v>
      </c>
    </row>
    <row r="405" spans="7:10">
      <c r="G405" t="s">
        <v>231</v>
      </c>
      <c r="H405" s="2">
        <v>9</v>
      </c>
      <c r="I405" t="s">
        <v>263</v>
      </c>
      <c r="J405" s="2">
        <v>8</v>
      </c>
    </row>
    <row r="406" spans="7:10">
      <c r="G406" t="s">
        <v>236</v>
      </c>
      <c r="H406" s="2">
        <v>9</v>
      </c>
      <c r="I406" t="s">
        <v>265</v>
      </c>
      <c r="J406" s="2">
        <v>8</v>
      </c>
    </row>
    <row r="407" spans="7:10">
      <c r="G407" t="s">
        <v>234</v>
      </c>
      <c r="H407" s="2">
        <v>9</v>
      </c>
      <c r="I407" t="s">
        <v>262</v>
      </c>
      <c r="J407" s="2">
        <v>8</v>
      </c>
    </row>
    <row r="408" spans="7:10">
      <c r="G408" t="s">
        <v>238</v>
      </c>
      <c r="H408" s="2">
        <v>9</v>
      </c>
      <c r="I408" t="s">
        <v>263</v>
      </c>
      <c r="J408" s="2">
        <v>9</v>
      </c>
    </row>
    <row r="409" spans="7:10">
      <c r="G409" t="s">
        <v>247</v>
      </c>
      <c r="H409" s="2">
        <v>9</v>
      </c>
      <c r="I409" t="s">
        <v>261</v>
      </c>
      <c r="J409" s="2">
        <v>9</v>
      </c>
    </row>
    <row r="410" spans="7:10">
      <c r="G410" t="s">
        <v>253</v>
      </c>
      <c r="H410" s="2">
        <v>9</v>
      </c>
      <c r="I410" t="s">
        <v>261</v>
      </c>
      <c r="J410" s="2">
        <v>9</v>
      </c>
    </row>
    <row r="411" spans="7:10">
      <c r="G411" t="s">
        <v>244</v>
      </c>
      <c r="H411" s="2">
        <v>9</v>
      </c>
      <c r="I411" t="s">
        <v>257</v>
      </c>
      <c r="J411" s="2">
        <v>10</v>
      </c>
    </row>
    <row r="412" spans="7:10">
      <c r="G412" t="s">
        <v>243</v>
      </c>
      <c r="H412" s="2">
        <v>10</v>
      </c>
      <c r="I412" t="s">
        <v>256</v>
      </c>
      <c r="J412" s="2">
        <v>10</v>
      </c>
    </row>
    <row r="413" spans="7:10">
      <c r="G413" t="s">
        <v>239</v>
      </c>
      <c r="H413" s="2">
        <v>10</v>
      </c>
      <c r="I413" t="s">
        <v>261</v>
      </c>
      <c r="J413" s="2">
        <v>10</v>
      </c>
    </row>
    <row r="414" spans="7:10">
      <c r="G414" t="s">
        <v>252</v>
      </c>
      <c r="H414" s="2">
        <v>10</v>
      </c>
      <c r="I414" t="s">
        <v>265</v>
      </c>
      <c r="J414" s="2">
        <v>10</v>
      </c>
    </row>
    <row r="415" spans="7:10">
      <c r="G415" t="s">
        <v>250</v>
      </c>
      <c r="H415" s="2">
        <v>10</v>
      </c>
      <c r="I415" t="s">
        <v>276</v>
      </c>
      <c r="J415" s="2">
        <v>10</v>
      </c>
    </row>
    <row r="416" spans="7:10">
      <c r="G416" t="s">
        <v>241</v>
      </c>
      <c r="H416" s="2">
        <v>11</v>
      </c>
      <c r="I416" t="s">
        <v>257</v>
      </c>
      <c r="J416" s="2">
        <v>11</v>
      </c>
    </row>
    <row r="417" spans="7:10">
      <c r="G417" t="s">
        <v>238</v>
      </c>
      <c r="H417" s="2">
        <v>11</v>
      </c>
      <c r="I417" t="s">
        <v>264</v>
      </c>
      <c r="J417" s="2">
        <v>11</v>
      </c>
    </row>
    <row r="418" spans="7:10">
      <c r="G418" t="s">
        <v>250</v>
      </c>
      <c r="H418" s="2">
        <v>12</v>
      </c>
      <c r="I418" t="s">
        <v>264</v>
      </c>
      <c r="J418" s="2">
        <v>12</v>
      </c>
    </row>
    <row r="419" spans="7:10">
      <c r="G419" t="s">
        <v>238</v>
      </c>
      <c r="H419" s="2">
        <v>13</v>
      </c>
      <c r="I419" t="s">
        <v>259</v>
      </c>
      <c r="J419" s="2">
        <v>12</v>
      </c>
    </row>
    <row r="420" spans="7:10">
      <c r="G420" t="s">
        <v>250</v>
      </c>
      <c r="H420" s="2">
        <v>13</v>
      </c>
      <c r="I420" t="s">
        <v>276</v>
      </c>
      <c r="J420" s="2">
        <v>12</v>
      </c>
    </row>
    <row r="422" spans="7:10">
      <c r="G422" s="1" t="s">
        <v>179</v>
      </c>
      <c r="H422" s="3" t="s">
        <v>180</v>
      </c>
      <c r="I422" s="1" t="s">
        <v>179</v>
      </c>
      <c r="J422" s="3" t="s">
        <v>180</v>
      </c>
    </row>
    <row r="423" spans="7:10">
      <c r="G423">
        <v>417</v>
      </c>
      <c r="H423" s="2">
        <f>AVERAGE(H3:H420)</f>
        <v>4.9425837320574164</v>
      </c>
      <c r="I423">
        <v>417</v>
      </c>
      <c r="J423" s="2">
        <f>AVERAGE(J3:J420)</f>
        <v>4.4138755980861246</v>
      </c>
    </row>
    <row r="430" spans="7:10">
      <c r="J430" s="11"/>
    </row>
  </sheetData>
  <sortState ref="I3:J433">
    <sortCondition ref="J3:J43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workbookViewId="0">
      <selection activeCell="S2" sqref="S2"/>
    </sheetView>
  </sheetViews>
  <sheetFormatPr baseColWidth="10" defaultRowHeight="14" x14ac:dyDescent="0"/>
  <cols>
    <col min="1" max="1" width="43" customWidth="1"/>
    <col min="2" max="2" width="14.6640625" style="2" customWidth="1"/>
    <col min="3" max="3" width="47.33203125" customWidth="1"/>
    <col min="4" max="4" width="12.83203125" style="2" customWidth="1"/>
    <col min="5" max="5" width="50.5" customWidth="1"/>
    <col min="6" max="6" width="14.5" style="2" customWidth="1"/>
    <col min="7" max="7" width="46" customWidth="1"/>
    <col min="8" max="8" width="14.83203125" style="2" customWidth="1"/>
    <col min="9" max="9" width="52.6640625" customWidth="1"/>
    <col min="10" max="10" width="15" style="2" customWidth="1"/>
    <col min="11" max="11" width="49.33203125" customWidth="1"/>
    <col min="12" max="12" width="13.1640625" style="2" customWidth="1"/>
    <col min="13" max="13" width="52.5" customWidth="1"/>
    <col min="14" max="14" width="13.33203125" style="2" customWidth="1"/>
    <col min="15" max="15" width="53.33203125" customWidth="1"/>
    <col min="16" max="16" width="14.1640625" style="2" customWidth="1"/>
    <col min="17" max="17" width="54.6640625" customWidth="1"/>
    <col min="18" max="18" width="13" style="2" customWidth="1"/>
    <col min="19" max="19" width="50" customWidth="1"/>
    <col min="20" max="20" width="14.5" style="2" customWidth="1"/>
  </cols>
  <sheetData>
    <row r="1" spans="1:20">
      <c r="A1" s="1" t="s">
        <v>395</v>
      </c>
      <c r="C1" s="1" t="s">
        <v>396</v>
      </c>
      <c r="E1" s="1" t="s">
        <v>403</v>
      </c>
      <c r="G1" s="1" t="s">
        <v>404</v>
      </c>
      <c r="I1" s="1" t="s">
        <v>397</v>
      </c>
      <c r="K1" s="1" t="s">
        <v>405</v>
      </c>
      <c r="M1" s="1" t="s">
        <v>406</v>
      </c>
      <c r="O1" s="1" t="s">
        <v>407</v>
      </c>
      <c r="Q1" s="1" t="s">
        <v>408</v>
      </c>
      <c r="R1" s="10"/>
      <c r="S1" s="1" t="s">
        <v>409</v>
      </c>
      <c r="T1" s="10"/>
    </row>
    <row r="2" spans="1:20">
      <c r="A2" s="1" t="s">
        <v>177</v>
      </c>
      <c r="B2" s="3" t="s">
        <v>398</v>
      </c>
      <c r="C2" s="1" t="s">
        <v>177</v>
      </c>
      <c r="D2" s="3" t="s">
        <v>398</v>
      </c>
      <c r="E2" s="1" t="s">
        <v>177</v>
      </c>
      <c r="F2" s="3" t="s">
        <v>398</v>
      </c>
      <c r="G2" s="1" t="s">
        <v>177</v>
      </c>
      <c r="H2" s="3" t="s">
        <v>398</v>
      </c>
      <c r="I2" s="1" t="s">
        <v>177</v>
      </c>
      <c r="J2" s="3" t="s">
        <v>398</v>
      </c>
      <c r="K2" s="1" t="s">
        <v>177</v>
      </c>
      <c r="L2" s="3" t="s">
        <v>398</v>
      </c>
      <c r="M2" s="1" t="s">
        <v>177</v>
      </c>
      <c r="N2" s="3" t="s">
        <v>398</v>
      </c>
      <c r="O2" s="1" t="s">
        <v>177</v>
      </c>
      <c r="P2" s="3" t="s">
        <v>398</v>
      </c>
      <c r="Q2" s="1" t="s">
        <v>177</v>
      </c>
      <c r="R2" s="7" t="s">
        <v>398</v>
      </c>
      <c r="S2" s="1" t="s">
        <v>177</v>
      </c>
      <c r="T2" s="7" t="s">
        <v>398</v>
      </c>
    </row>
    <row r="3" spans="1:20">
      <c r="A3" t="s">
        <v>289</v>
      </c>
      <c r="B3" s="2">
        <v>1</v>
      </c>
      <c r="C3" t="s">
        <v>290</v>
      </c>
      <c r="D3" s="2">
        <v>1</v>
      </c>
      <c r="E3" t="s">
        <v>308</v>
      </c>
      <c r="F3" s="2">
        <v>2</v>
      </c>
      <c r="G3" t="s">
        <v>309</v>
      </c>
      <c r="H3" s="2">
        <v>2</v>
      </c>
      <c r="I3" t="s">
        <v>310</v>
      </c>
      <c r="J3" s="2">
        <v>2</v>
      </c>
      <c r="K3" t="s">
        <v>311</v>
      </c>
      <c r="L3" s="2">
        <v>1</v>
      </c>
      <c r="M3" t="s">
        <v>312</v>
      </c>
      <c r="N3" s="2">
        <v>2</v>
      </c>
      <c r="O3" t="s">
        <v>313</v>
      </c>
      <c r="P3" s="2">
        <v>3</v>
      </c>
      <c r="Q3" s="9" t="s">
        <v>314</v>
      </c>
      <c r="R3" s="10">
        <v>1</v>
      </c>
      <c r="S3" s="9" t="s">
        <v>315</v>
      </c>
      <c r="T3" s="10">
        <v>2</v>
      </c>
    </row>
    <row r="4" spans="1:20">
      <c r="A4" t="s">
        <v>291</v>
      </c>
      <c r="B4" s="2">
        <v>1</v>
      </c>
      <c r="C4" t="s">
        <v>291</v>
      </c>
      <c r="D4" s="2">
        <v>1</v>
      </c>
      <c r="E4" t="s">
        <v>316</v>
      </c>
      <c r="F4" s="2">
        <v>2</v>
      </c>
      <c r="G4" t="s">
        <v>309</v>
      </c>
      <c r="H4" s="2">
        <v>1</v>
      </c>
      <c r="I4" t="s">
        <v>317</v>
      </c>
      <c r="J4" s="2">
        <v>1</v>
      </c>
      <c r="K4" t="s">
        <v>310</v>
      </c>
      <c r="L4" s="2">
        <v>2</v>
      </c>
      <c r="M4" t="s">
        <v>318</v>
      </c>
      <c r="N4" s="2">
        <v>2</v>
      </c>
      <c r="O4" t="s">
        <v>319</v>
      </c>
      <c r="P4" s="2">
        <v>1</v>
      </c>
      <c r="Q4" s="9" t="s">
        <v>320</v>
      </c>
      <c r="R4" s="10">
        <v>2</v>
      </c>
      <c r="S4" s="9" t="s">
        <v>315</v>
      </c>
      <c r="T4" s="10">
        <v>2</v>
      </c>
    </row>
    <row r="5" spans="1:20">
      <c r="A5" t="s">
        <v>290</v>
      </c>
      <c r="B5" s="2">
        <v>2</v>
      </c>
      <c r="C5" t="s">
        <v>292</v>
      </c>
      <c r="D5" s="2">
        <v>1</v>
      </c>
      <c r="E5" t="s">
        <v>321</v>
      </c>
      <c r="F5" s="2">
        <v>4</v>
      </c>
      <c r="G5" t="s">
        <v>308</v>
      </c>
      <c r="H5" s="2">
        <v>1</v>
      </c>
      <c r="I5" t="s">
        <v>317</v>
      </c>
      <c r="J5" s="2">
        <v>1</v>
      </c>
      <c r="K5" t="s">
        <v>310</v>
      </c>
      <c r="L5" s="2">
        <v>1</v>
      </c>
      <c r="M5" t="s">
        <v>319</v>
      </c>
      <c r="N5" s="2">
        <v>3</v>
      </c>
      <c r="O5" t="s">
        <v>312</v>
      </c>
      <c r="P5" s="2">
        <v>1</v>
      </c>
      <c r="Q5" s="9" t="s">
        <v>320</v>
      </c>
      <c r="R5" s="10">
        <v>1</v>
      </c>
      <c r="S5" s="9" t="s">
        <v>314</v>
      </c>
      <c r="T5" s="10">
        <v>1</v>
      </c>
    </row>
    <row r="6" spans="1:20">
      <c r="A6" t="s">
        <v>293</v>
      </c>
      <c r="B6" s="2">
        <v>1</v>
      </c>
      <c r="C6" t="s">
        <v>293</v>
      </c>
      <c r="D6" s="2">
        <v>1</v>
      </c>
      <c r="E6" t="s">
        <v>308</v>
      </c>
      <c r="F6" s="2">
        <v>2</v>
      </c>
      <c r="G6" t="s">
        <v>308</v>
      </c>
      <c r="H6" s="2">
        <v>2</v>
      </c>
      <c r="I6" t="s">
        <v>322</v>
      </c>
      <c r="J6" s="2">
        <v>2</v>
      </c>
      <c r="K6" t="s">
        <v>322</v>
      </c>
      <c r="L6" s="2">
        <v>2</v>
      </c>
      <c r="M6" t="s">
        <v>313</v>
      </c>
      <c r="N6" s="2">
        <v>1</v>
      </c>
      <c r="O6" t="s">
        <v>323</v>
      </c>
      <c r="P6" s="2">
        <v>1</v>
      </c>
      <c r="Q6" s="9" t="s">
        <v>324</v>
      </c>
      <c r="R6" s="10">
        <v>2</v>
      </c>
      <c r="S6" s="9" t="s">
        <v>325</v>
      </c>
      <c r="T6" s="10">
        <v>1</v>
      </c>
    </row>
    <row r="7" spans="1:20">
      <c r="A7" t="s">
        <v>292</v>
      </c>
      <c r="B7" s="2">
        <v>1</v>
      </c>
      <c r="C7" t="s">
        <v>294</v>
      </c>
      <c r="D7" s="2">
        <v>1</v>
      </c>
      <c r="E7" t="s">
        <v>326</v>
      </c>
      <c r="F7" s="2">
        <v>2</v>
      </c>
      <c r="G7" t="s">
        <v>309</v>
      </c>
      <c r="H7" s="2">
        <v>1</v>
      </c>
      <c r="I7" t="s">
        <v>310</v>
      </c>
      <c r="J7" s="2">
        <v>1</v>
      </c>
      <c r="K7" t="s">
        <v>327</v>
      </c>
      <c r="L7" s="2">
        <v>1</v>
      </c>
      <c r="M7" t="s">
        <v>328</v>
      </c>
      <c r="N7" s="2">
        <v>1</v>
      </c>
      <c r="O7" t="s">
        <v>319</v>
      </c>
      <c r="P7" s="2">
        <v>1</v>
      </c>
      <c r="Q7" s="9" t="s">
        <v>314</v>
      </c>
      <c r="R7" s="10">
        <v>1</v>
      </c>
      <c r="S7" s="9" t="s">
        <v>315</v>
      </c>
      <c r="T7" s="10">
        <v>3</v>
      </c>
    </row>
    <row r="8" spans="1:20">
      <c r="A8" t="s">
        <v>295</v>
      </c>
      <c r="B8" s="2">
        <v>1</v>
      </c>
      <c r="C8" t="s">
        <v>294</v>
      </c>
      <c r="D8" s="2">
        <v>1</v>
      </c>
      <c r="E8" t="s">
        <v>309</v>
      </c>
      <c r="F8" s="2">
        <v>1</v>
      </c>
      <c r="G8" t="s">
        <v>329</v>
      </c>
      <c r="H8" s="2">
        <v>1</v>
      </c>
      <c r="I8" t="s">
        <v>310</v>
      </c>
      <c r="J8" s="2">
        <v>1</v>
      </c>
      <c r="K8" t="s">
        <v>311</v>
      </c>
      <c r="L8" s="2">
        <v>1</v>
      </c>
      <c r="M8" t="s">
        <v>330</v>
      </c>
      <c r="N8" s="2">
        <v>1</v>
      </c>
      <c r="O8" t="s">
        <v>312</v>
      </c>
      <c r="P8" s="2">
        <v>1</v>
      </c>
      <c r="Q8" s="9" t="s">
        <v>325</v>
      </c>
      <c r="R8" s="10">
        <v>2</v>
      </c>
      <c r="S8" s="9" t="s">
        <v>320</v>
      </c>
      <c r="T8" s="10">
        <v>3</v>
      </c>
    </row>
    <row r="9" spans="1:20">
      <c r="A9" t="s">
        <v>292</v>
      </c>
      <c r="B9" s="2">
        <v>1</v>
      </c>
      <c r="C9" t="s">
        <v>290</v>
      </c>
      <c r="D9" s="2">
        <v>1</v>
      </c>
      <c r="E9" t="s">
        <v>321</v>
      </c>
      <c r="F9" s="2">
        <v>1</v>
      </c>
      <c r="G9" t="s">
        <v>308</v>
      </c>
      <c r="H9" s="2">
        <v>1</v>
      </c>
      <c r="I9" t="s">
        <v>317</v>
      </c>
      <c r="J9" s="2">
        <v>1</v>
      </c>
      <c r="K9" t="s">
        <v>331</v>
      </c>
      <c r="L9" s="2">
        <v>2</v>
      </c>
      <c r="M9" t="s">
        <v>330</v>
      </c>
      <c r="N9" s="2">
        <v>1</v>
      </c>
      <c r="O9" t="s">
        <v>319</v>
      </c>
      <c r="P9" s="2">
        <v>1</v>
      </c>
      <c r="Q9" s="9" t="s">
        <v>315</v>
      </c>
      <c r="R9" s="10">
        <v>1</v>
      </c>
      <c r="S9" s="9" t="s">
        <v>325</v>
      </c>
      <c r="T9" s="10">
        <v>3</v>
      </c>
    </row>
    <row r="10" spans="1:20">
      <c r="A10" t="s">
        <v>291</v>
      </c>
      <c r="B10" s="2">
        <v>2</v>
      </c>
      <c r="C10" t="s">
        <v>294</v>
      </c>
      <c r="D10" s="2">
        <v>1</v>
      </c>
      <c r="E10" t="s">
        <v>316</v>
      </c>
      <c r="F10" s="2">
        <v>2</v>
      </c>
      <c r="G10" t="s">
        <v>316</v>
      </c>
      <c r="H10" s="2">
        <v>2</v>
      </c>
      <c r="I10" t="s">
        <v>311</v>
      </c>
      <c r="J10" s="2">
        <v>1</v>
      </c>
      <c r="K10" t="s">
        <v>327</v>
      </c>
      <c r="L10" s="2">
        <v>2</v>
      </c>
      <c r="M10" t="s">
        <v>328</v>
      </c>
      <c r="N10" s="2">
        <v>2</v>
      </c>
      <c r="O10" t="s">
        <v>319</v>
      </c>
      <c r="P10" s="2">
        <v>1</v>
      </c>
      <c r="Q10" s="9" t="s">
        <v>332</v>
      </c>
      <c r="R10" s="10">
        <v>1</v>
      </c>
      <c r="S10" s="9" t="s">
        <v>324</v>
      </c>
      <c r="T10" s="10">
        <v>1</v>
      </c>
    </row>
    <row r="11" spans="1:20">
      <c r="A11" t="s">
        <v>292</v>
      </c>
      <c r="B11" s="2">
        <v>1</v>
      </c>
      <c r="C11" t="s">
        <v>293</v>
      </c>
      <c r="D11" s="2">
        <v>1</v>
      </c>
      <c r="E11" t="s">
        <v>309</v>
      </c>
      <c r="F11" s="2">
        <v>2</v>
      </c>
      <c r="G11" t="s">
        <v>316</v>
      </c>
      <c r="H11" s="2">
        <v>2</v>
      </c>
      <c r="I11" t="s">
        <v>310</v>
      </c>
      <c r="J11" s="2">
        <v>3</v>
      </c>
      <c r="K11" t="s">
        <v>311</v>
      </c>
      <c r="L11" s="2">
        <v>2</v>
      </c>
      <c r="M11" t="s">
        <v>319</v>
      </c>
      <c r="N11" s="2">
        <v>1</v>
      </c>
      <c r="O11" t="s">
        <v>330</v>
      </c>
      <c r="P11" s="2">
        <v>1</v>
      </c>
      <c r="Q11" s="9" t="s">
        <v>333</v>
      </c>
      <c r="R11" s="10">
        <v>2</v>
      </c>
      <c r="S11" s="9" t="s">
        <v>325</v>
      </c>
      <c r="T11" s="10">
        <v>2</v>
      </c>
    </row>
    <row r="12" spans="1:20">
      <c r="A12" t="s">
        <v>289</v>
      </c>
      <c r="B12" s="2">
        <v>1</v>
      </c>
      <c r="C12" t="s">
        <v>290</v>
      </c>
      <c r="D12" s="2">
        <v>1</v>
      </c>
      <c r="E12" t="s">
        <v>334</v>
      </c>
      <c r="F12" s="2">
        <v>1</v>
      </c>
      <c r="G12" t="s">
        <v>326</v>
      </c>
      <c r="H12" s="2">
        <v>1</v>
      </c>
      <c r="I12" t="s">
        <v>327</v>
      </c>
      <c r="J12" s="2">
        <v>1</v>
      </c>
      <c r="K12" t="s">
        <v>310</v>
      </c>
      <c r="L12" s="2">
        <v>2</v>
      </c>
      <c r="M12" t="s">
        <v>323</v>
      </c>
      <c r="N12" s="2">
        <v>2</v>
      </c>
      <c r="O12" t="s">
        <v>319</v>
      </c>
      <c r="P12" s="2">
        <v>2</v>
      </c>
      <c r="Q12" s="9" t="s">
        <v>332</v>
      </c>
      <c r="R12" s="10">
        <v>1</v>
      </c>
      <c r="S12" s="9" t="s">
        <v>315</v>
      </c>
      <c r="T12" s="10">
        <v>1</v>
      </c>
    </row>
    <row r="13" spans="1:20">
      <c r="A13" t="s">
        <v>293</v>
      </c>
      <c r="B13" s="2">
        <v>1</v>
      </c>
      <c r="C13" t="s">
        <v>291</v>
      </c>
      <c r="D13" s="2">
        <v>1</v>
      </c>
      <c r="E13" t="s">
        <v>334</v>
      </c>
      <c r="F13" s="2">
        <v>2</v>
      </c>
      <c r="G13" t="s">
        <v>316</v>
      </c>
      <c r="H13" s="2">
        <v>1</v>
      </c>
      <c r="I13" t="s">
        <v>311</v>
      </c>
      <c r="J13" s="2">
        <v>1</v>
      </c>
      <c r="K13" t="s">
        <v>310</v>
      </c>
      <c r="L13" s="2">
        <v>1</v>
      </c>
      <c r="M13" t="s">
        <v>319</v>
      </c>
      <c r="N13" s="2">
        <v>1</v>
      </c>
      <c r="O13" t="s">
        <v>328</v>
      </c>
      <c r="P13" s="2">
        <v>1</v>
      </c>
      <c r="Q13" s="9" t="s">
        <v>314</v>
      </c>
      <c r="R13" s="10">
        <v>1</v>
      </c>
      <c r="S13" s="9" t="s">
        <v>324</v>
      </c>
      <c r="T13" s="10">
        <v>1</v>
      </c>
    </row>
    <row r="14" spans="1:20">
      <c r="A14" t="s">
        <v>289</v>
      </c>
      <c r="B14" s="2">
        <v>1</v>
      </c>
      <c r="C14" t="s">
        <v>293</v>
      </c>
      <c r="D14" s="2">
        <v>1</v>
      </c>
      <c r="E14" t="s">
        <v>309</v>
      </c>
      <c r="F14" s="2">
        <v>1</v>
      </c>
      <c r="G14" t="s">
        <v>309</v>
      </c>
      <c r="H14" s="2">
        <v>2</v>
      </c>
      <c r="I14" t="s">
        <v>310</v>
      </c>
      <c r="J14" s="2">
        <v>1</v>
      </c>
      <c r="K14" t="s">
        <v>310</v>
      </c>
      <c r="L14" s="2">
        <v>2</v>
      </c>
      <c r="M14" t="s">
        <v>313</v>
      </c>
      <c r="N14" s="2">
        <v>2</v>
      </c>
      <c r="O14" t="s">
        <v>319</v>
      </c>
      <c r="P14" s="2">
        <v>3</v>
      </c>
      <c r="Q14" s="9" t="s">
        <v>333</v>
      </c>
      <c r="R14" s="10">
        <v>2</v>
      </c>
      <c r="S14" s="9" t="s">
        <v>315</v>
      </c>
      <c r="T14" s="10">
        <v>1</v>
      </c>
    </row>
    <row r="15" spans="1:20">
      <c r="A15" t="s">
        <v>294</v>
      </c>
      <c r="B15" s="2">
        <v>2</v>
      </c>
      <c r="C15" t="s">
        <v>289</v>
      </c>
      <c r="D15" s="2">
        <v>1</v>
      </c>
      <c r="E15" t="s">
        <v>309</v>
      </c>
      <c r="F15" s="2">
        <v>2</v>
      </c>
      <c r="G15" t="s">
        <v>308</v>
      </c>
      <c r="H15" s="2">
        <v>2</v>
      </c>
      <c r="I15" t="s">
        <v>331</v>
      </c>
      <c r="J15" s="2">
        <v>2</v>
      </c>
      <c r="K15" t="s">
        <v>331</v>
      </c>
      <c r="L15" s="2">
        <v>2</v>
      </c>
      <c r="M15" t="s">
        <v>330</v>
      </c>
      <c r="N15" s="2">
        <v>1</v>
      </c>
      <c r="O15" t="s">
        <v>328</v>
      </c>
      <c r="P15" s="2">
        <v>2</v>
      </c>
      <c r="Q15" s="9" t="s">
        <v>324</v>
      </c>
      <c r="R15" s="10">
        <v>1</v>
      </c>
      <c r="S15" s="9" t="s">
        <v>314</v>
      </c>
      <c r="T15" s="10">
        <v>1</v>
      </c>
    </row>
    <row r="16" spans="1:20">
      <c r="A16" t="s">
        <v>294</v>
      </c>
      <c r="B16" s="2">
        <v>1</v>
      </c>
      <c r="C16" t="s">
        <v>290</v>
      </c>
      <c r="D16" s="2">
        <v>1</v>
      </c>
      <c r="E16" t="s">
        <v>326</v>
      </c>
      <c r="F16" s="2">
        <v>2</v>
      </c>
      <c r="G16" t="s">
        <v>316</v>
      </c>
      <c r="H16" s="2">
        <v>1</v>
      </c>
      <c r="I16" t="s">
        <v>331</v>
      </c>
      <c r="J16" s="2">
        <v>1</v>
      </c>
      <c r="K16" t="s">
        <v>331</v>
      </c>
      <c r="L16" s="2">
        <v>1</v>
      </c>
      <c r="M16" t="s">
        <v>328</v>
      </c>
      <c r="N16" s="2">
        <v>1</v>
      </c>
      <c r="O16" t="s">
        <v>313</v>
      </c>
      <c r="P16" s="2">
        <v>3</v>
      </c>
      <c r="Q16" s="9" t="s">
        <v>324</v>
      </c>
      <c r="R16" s="10">
        <v>2</v>
      </c>
      <c r="S16" s="9" t="s">
        <v>314</v>
      </c>
      <c r="T16" s="10">
        <v>1</v>
      </c>
    </row>
    <row r="17" spans="1:20">
      <c r="A17" t="s">
        <v>289</v>
      </c>
      <c r="B17" s="2">
        <v>1</v>
      </c>
      <c r="C17" t="s">
        <v>290</v>
      </c>
      <c r="D17" s="2">
        <v>2</v>
      </c>
      <c r="E17" t="s">
        <v>316</v>
      </c>
      <c r="F17" s="2">
        <v>2</v>
      </c>
      <c r="G17" t="s">
        <v>308</v>
      </c>
      <c r="H17" s="2">
        <v>1</v>
      </c>
      <c r="I17" t="s">
        <v>322</v>
      </c>
      <c r="J17" s="2">
        <v>1</v>
      </c>
      <c r="K17" t="s">
        <v>335</v>
      </c>
      <c r="L17" s="2">
        <v>2</v>
      </c>
      <c r="M17" t="s">
        <v>328</v>
      </c>
      <c r="N17" s="2">
        <v>2</v>
      </c>
      <c r="O17" t="s">
        <v>312</v>
      </c>
      <c r="P17" s="2">
        <v>3</v>
      </c>
      <c r="Q17" s="9" t="s">
        <v>314</v>
      </c>
      <c r="R17" s="10">
        <v>1</v>
      </c>
      <c r="S17" s="9" t="s">
        <v>325</v>
      </c>
      <c r="T17" s="10">
        <v>1</v>
      </c>
    </row>
    <row r="18" spans="1:20">
      <c r="A18" t="s">
        <v>295</v>
      </c>
      <c r="B18" s="2">
        <v>1</v>
      </c>
      <c r="C18" t="s">
        <v>292</v>
      </c>
      <c r="D18" s="2">
        <v>1</v>
      </c>
      <c r="E18" t="s">
        <v>316</v>
      </c>
      <c r="F18" s="2">
        <v>1</v>
      </c>
      <c r="G18" t="s">
        <v>334</v>
      </c>
      <c r="H18" s="2">
        <v>2</v>
      </c>
      <c r="I18" t="s">
        <v>310</v>
      </c>
      <c r="J18" s="2">
        <v>1</v>
      </c>
      <c r="K18" t="s">
        <v>335</v>
      </c>
      <c r="L18" s="2">
        <v>2</v>
      </c>
      <c r="M18" t="s">
        <v>318</v>
      </c>
      <c r="N18" s="2">
        <v>2</v>
      </c>
      <c r="O18" t="s">
        <v>328</v>
      </c>
      <c r="P18" s="2">
        <v>2</v>
      </c>
      <c r="Q18" s="9" t="s">
        <v>332</v>
      </c>
      <c r="R18" s="10">
        <v>1</v>
      </c>
      <c r="S18" s="9" t="s">
        <v>315</v>
      </c>
      <c r="T18" s="10">
        <v>1</v>
      </c>
    </row>
    <row r="19" spans="1:20">
      <c r="A19" t="s">
        <v>290</v>
      </c>
      <c r="B19" s="2">
        <v>1</v>
      </c>
      <c r="C19" t="s">
        <v>291</v>
      </c>
      <c r="D19" s="2">
        <v>1</v>
      </c>
      <c r="E19" t="s">
        <v>308</v>
      </c>
      <c r="F19" s="2">
        <v>4</v>
      </c>
      <c r="G19" t="s">
        <v>334</v>
      </c>
      <c r="H19" s="2">
        <v>2</v>
      </c>
      <c r="I19" t="s">
        <v>317</v>
      </c>
      <c r="J19" s="2">
        <v>1</v>
      </c>
      <c r="K19" t="s">
        <v>317</v>
      </c>
      <c r="L19" s="2">
        <v>3</v>
      </c>
      <c r="M19" t="s">
        <v>328</v>
      </c>
      <c r="N19" s="2">
        <v>2</v>
      </c>
      <c r="O19" t="s">
        <v>319</v>
      </c>
      <c r="P19" s="2">
        <v>2</v>
      </c>
      <c r="Q19" s="9" t="s">
        <v>315</v>
      </c>
      <c r="R19" s="10">
        <v>3</v>
      </c>
      <c r="S19" s="9" t="s">
        <v>325</v>
      </c>
      <c r="T19" s="10">
        <v>1</v>
      </c>
    </row>
    <row r="20" spans="1:20">
      <c r="A20" t="s">
        <v>290</v>
      </c>
      <c r="B20" s="2">
        <v>1</v>
      </c>
      <c r="C20" t="s">
        <v>293</v>
      </c>
      <c r="D20" s="2">
        <v>1</v>
      </c>
      <c r="E20" t="s">
        <v>326</v>
      </c>
      <c r="F20" s="2">
        <v>4</v>
      </c>
      <c r="G20" t="s">
        <v>321</v>
      </c>
      <c r="H20" s="2">
        <v>4</v>
      </c>
      <c r="I20" t="s">
        <v>322</v>
      </c>
      <c r="J20" s="2">
        <v>2</v>
      </c>
      <c r="K20" t="s">
        <v>335</v>
      </c>
      <c r="L20" s="2">
        <v>2</v>
      </c>
      <c r="M20" t="s">
        <v>312</v>
      </c>
      <c r="N20" s="2">
        <v>2</v>
      </c>
      <c r="O20" t="s">
        <v>328</v>
      </c>
      <c r="P20" s="2">
        <v>2</v>
      </c>
      <c r="Q20" s="9" t="s">
        <v>332</v>
      </c>
      <c r="R20" s="10">
        <v>1</v>
      </c>
      <c r="S20" s="9" t="s">
        <v>324</v>
      </c>
      <c r="T20" s="10">
        <v>2</v>
      </c>
    </row>
    <row r="21" spans="1:20">
      <c r="A21" t="s">
        <v>294</v>
      </c>
      <c r="B21" s="2">
        <v>1</v>
      </c>
      <c r="C21" t="s">
        <v>292</v>
      </c>
      <c r="D21" s="2">
        <v>2</v>
      </c>
      <c r="E21" t="s">
        <v>334</v>
      </c>
      <c r="F21" s="2">
        <v>3</v>
      </c>
      <c r="G21" t="s">
        <v>326</v>
      </c>
      <c r="H21" s="2">
        <v>4</v>
      </c>
      <c r="I21" t="s">
        <v>311</v>
      </c>
      <c r="J21" s="2">
        <v>2</v>
      </c>
      <c r="K21" t="s">
        <v>310</v>
      </c>
      <c r="L21" s="2">
        <v>1</v>
      </c>
      <c r="M21" t="s">
        <v>323</v>
      </c>
      <c r="N21" s="2">
        <v>3</v>
      </c>
      <c r="O21" t="s">
        <v>319</v>
      </c>
      <c r="P21" s="2">
        <v>2</v>
      </c>
      <c r="Q21" s="9" t="s">
        <v>320</v>
      </c>
      <c r="R21" s="10">
        <v>1</v>
      </c>
      <c r="S21" s="9" t="s">
        <v>332</v>
      </c>
      <c r="T21" s="10">
        <v>1</v>
      </c>
    </row>
    <row r="22" spans="1:20">
      <c r="A22" t="s">
        <v>293</v>
      </c>
      <c r="B22" s="2">
        <v>2</v>
      </c>
      <c r="C22" t="s">
        <v>291</v>
      </c>
      <c r="D22" s="2">
        <v>1</v>
      </c>
      <c r="E22" t="s">
        <v>334</v>
      </c>
      <c r="F22" s="2">
        <v>2</v>
      </c>
      <c r="G22" t="s">
        <v>308</v>
      </c>
      <c r="H22" s="2">
        <v>3</v>
      </c>
      <c r="I22" t="s">
        <v>311</v>
      </c>
      <c r="J22" s="2">
        <v>2</v>
      </c>
      <c r="K22" t="s">
        <v>322</v>
      </c>
      <c r="L22" s="2">
        <v>1</v>
      </c>
      <c r="M22" t="s">
        <v>313</v>
      </c>
      <c r="N22" s="2">
        <v>1</v>
      </c>
      <c r="O22" t="s">
        <v>323</v>
      </c>
      <c r="P22" s="2">
        <v>2</v>
      </c>
      <c r="Q22" s="9" t="s">
        <v>320</v>
      </c>
      <c r="R22" s="10">
        <v>1</v>
      </c>
      <c r="S22" s="9" t="s">
        <v>325</v>
      </c>
      <c r="T22" s="10">
        <v>3</v>
      </c>
    </row>
    <row r="23" spans="1:20">
      <c r="A23" t="s">
        <v>289</v>
      </c>
      <c r="B23" s="2">
        <v>1</v>
      </c>
      <c r="C23" t="s">
        <v>292</v>
      </c>
      <c r="D23" s="2">
        <v>1</v>
      </c>
      <c r="E23" t="s">
        <v>316</v>
      </c>
      <c r="F23" s="2">
        <v>1</v>
      </c>
      <c r="G23" t="s">
        <v>316</v>
      </c>
      <c r="H23" s="2">
        <v>1</v>
      </c>
      <c r="I23" t="s">
        <v>331</v>
      </c>
      <c r="J23" s="2">
        <v>1</v>
      </c>
      <c r="K23" t="s">
        <v>331</v>
      </c>
      <c r="L23" s="2">
        <v>1</v>
      </c>
      <c r="M23" t="s">
        <v>319</v>
      </c>
      <c r="N23" s="2">
        <v>2</v>
      </c>
      <c r="O23" t="s">
        <v>318</v>
      </c>
      <c r="P23" s="2">
        <v>1</v>
      </c>
      <c r="Q23" s="9" t="s">
        <v>324</v>
      </c>
      <c r="R23" s="10">
        <v>1</v>
      </c>
      <c r="S23" s="9" t="s">
        <v>320</v>
      </c>
      <c r="T23" s="10">
        <v>1</v>
      </c>
    </row>
    <row r="24" spans="1:20">
      <c r="A24" t="s">
        <v>293</v>
      </c>
      <c r="B24" s="2">
        <v>2</v>
      </c>
      <c r="C24" t="s">
        <v>294</v>
      </c>
      <c r="D24" s="2">
        <v>1</v>
      </c>
      <c r="E24" t="s">
        <v>326</v>
      </c>
      <c r="F24" s="2">
        <v>2</v>
      </c>
      <c r="G24" t="s">
        <v>316</v>
      </c>
      <c r="H24" s="2">
        <v>1</v>
      </c>
      <c r="I24" t="s">
        <v>331</v>
      </c>
      <c r="J24" s="2">
        <v>1</v>
      </c>
      <c r="K24" t="s">
        <v>317</v>
      </c>
      <c r="L24" s="2">
        <v>1</v>
      </c>
      <c r="M24" t="s">
        <v>323</v>
      </c>
      <c r="N24" s="2">
        <v>3</v>
      </c>
      <c r="O24" t="s">
        <v>318</v>
      </c>
      <c r="P24" s="2">
        <v>5</v>
      </c>
      <c r="Q24" s="9" t="s">
        <v>332</v>
      </c>
      <c r="R24" s="10">
        <v>1</v>
      </c>
      <c r="S24" s="9" t="s">
        <v>332</v>
      </c>
      <c r="T24" s="10">
        <v>2</v>
      </c>
    </row>
    <row r="25" spans="1:20">
      <c r="A25" t="s">
        <v>293</v>
      </c>
      <c r="B25" s="2">
        <v>1</v>
      </c>
      <c r="C25" t="s">
        <v>291</v>
      </c>
      <c r="D25" s="2">
        <v>2</v>
      </c>
      <c r="E25" t="s">
        <v>316</v>
      </c>
      <c r="F25" s="2">
        <v>3</v>
      </c>
      <c r="G25" t="s">
        <v>321</v>
      </c>
      <c r="H25" s="2">
        <v>1</v>
      </c>
      <c r="I25" t="s">
        <v>317</v>
      </c>
      <c r="J25" s="2">
        <v>1</v>
      </c>
      <c r="K25" t="s">
        <v>310</v>
      </c>
      <c r="L25" s="2">
        <v>1</v>
      </c>
      <c r="M25" t="s">
        <v>319</v>
      </c>
      <c r="N25" s="2">
        <v>3</v>
      </c>
      <c r="O25" t="s">
        <v>313</v>
      </c>
      <c r="P25" s="2">
        <v>2</v>
      </c>
      <c r="Q25" s="9" t="s">
        <v>324</v>
      </c>
      <c r="R25" s="10">
        <v>3</v>
      </c>
      <c r="S25" s="9" t="s">
        <v>333</v>
      </c>
      <c r="T25" s="10">
        <v>2</v>
      </c>
    </row>
    <row r="26" spans="1:20">
      <c r="A26" t="s">
        <v>292</v>
      </c>
      <c r="B26" s="2">
        <v>1</v>
      </c>
      <c r="C26" t="s">
        <v>292</v>
      </c>
      <c r="D26" s="2">
        <v>1</v>
      </c>
      <c r="E26" t="s">
        <v>309</v>
      </c>
      <c r="F26" s="2">
        <v>2</v>
      </c>
      <c r="G26" t="s">
        <v>308</v>
      </c>
      <c r="H26" s="2">
        <v>3</v>
      </c>
      <c r="I26" t="s">
        <v>335</v>
      </c>
      <c r="J26" s="2">
        <v>1</v>
      </c>
      <c r="K26" t="s">
        <v>335</v>
      </c>
      <c r="L26" s="2">
        <v>2</v>
      </c>
      <c r="M26" t="s">
        <v>328</v>
      </c>
      <c r="N26" s="2">
        <v>1</v>
      </c>
      <c r="O26" t="s">
        <v>318</v>
      </c>
      <c r="P26" s="2">
        <v>3</v>
      </c>
      <c r="Q26" s="9" t="s">
        <v>332</v>
      </c>
      <c r="R26" s="10">
        <v>2</v>
      </c>
      <c r="S26" s="9" t="s">
        <v>314</v>
      </c>
      <c r="T26" s="10">
        <v>1</v>
      </c>
    </row>
    <row r="27" spans="1:20">
      <c r="A27" t="s">
        <v>295</v>
      </c>
      <c r="B27" s="2">
        <v>1</v>
      </c>
      <c r="C27" t="s">
        <v>293</v>
      </c>
      <c r="D27" s="2">
        <v>2</v>
      </c>
      <c r="E27" t="s">
        <v>308</v>
      </c>
      <c r="F27" s="2">
        <v>1</v>
      </c>
      <c r="G27" t="s">
        <v>308</v>
      </c>
      <c r="H27" s="2">
        <v>1</v>
      </c>
      <c r="I27" t="s">
        <v>335</v>
      </c>
      <c r="J27" s="2">
        <v>1</v>
      </c>
      <c r="K27" t="s">
        <v>310</v>
      </c>
      <c r="L27" s="2">
        <v>2</v>
      </c>
      <c r="M27" t="s">
        <v>318</v>
      </c>
      <c r="N27" s="2">
        <v>1</v>
      </c>
      <c r="O27" t="s">
        <v>319</v>
      </c>
      <c r="P27" s="2">
        <v>3</v>
      </c>
      <c r="Q27" s="9" t="s">
        <v>320</v>
      </c>
      <c r="R27" s="10">
        <v>1</v>
      </c>
      <c r="S27" s="9" t="s">
        <v>332</v>
      </c>
      <c r="T27" s="10">
        <v>2</v>
      </c>
    </row>
    <row r="28" spans="1:20">
      <c r="A28" t="s">
        <v>292</v>
      </c>
      <c r="B28" s="2">
        <v>2</v>
      </c>
      <c r="C28" t="s">
        <v>291</v>
      </c>
      <c r="D28" s="2">
        <v>1</v>
      </c>
      <c r="E28" t="s">
        <v>329</v>
      </c>
      <c r="F28" s="2">
        <v>1</v>
      </c>
      <c r="G28" t="s">
        <v>321</v>
      </c>
      <c r="H28" s="2">
        <v>1</v>
      </c>
      <c r="I28" t="s">
        <v>317</v>
      </c>
      <c r="J28" s="2">
        <v>1</v>
      </c>
      <c r="K28" t="s">
        <v>311</v>
      </c>
      <c r="L28" s="2">
        <v>1</v>
      </c>
      <c r="M28" t="s">
        <v>328</v>
      </c>
      <c r="N28" s="2">
        <v>2</v>
      </c>
      <c r="O28" t="s">
        <v>319</v>
      </c>
      <c r="P28" s="2">
        <v>3</v>
      </c>
      <c r="Q28" s="9" t="s">
        <v>324</v>
      </c>
      <c r="R28" s="10">
        <v>2</v>
      </c>
      <c r="S28" s="9" t="s">
        <v>314</v>
      </c>
      <c r="T28" s="10">
        <v>1</v>
      </c>
    </row>
    <row r="29" spans="1:20">
      <c r="A29" t="s">
        <v>294</v>
      </c>
      <c r="B29" s="2">
        <v>1</v>
      </c>
      <c r="C29" t="s">
        <v>292</v>
      </c>
      <c r="D29" s="2">
        <v>1</v>
      </c>
      <c r="E29" t="s">
        <v>334</v>
      </c>
      <c r="F29" s="2">
        <v>1</v>
      </c>
      <c r="G29" t="s">
        <v>316</v>
      </c>
      <c r="H29" s="2">
        <v>1</v>
      </c>
      <c r="I29" t="s">
        <v>335</v>
      </c>
      <c r="J29" s="2">
        <v>2</v>
      </c>
      <c r="K29" t="s">
        <v>322</v>
      </c>
      <c r="L29" s="2">
        <v>2</v>
      </c>
      <c r="M29" t="s">
        <v>312</v>
      </c>
      <c r="N29" s="2">
        <v>2</v>
      </c>
      <c r="O29" t="s">
        <v>330</v>
      </c>
      <c r="P29" s="2">
        <v>1</v>
      </c>
      <c r="Q29" s="9" t="s">
        <v>325</v>
      </c>
      <c r="R29" s="10">
        <v>2</v>
      </c>
      <c r="S29" s="9" t="s">
        <v>314</v>
      </c>
      <c r="T29" s="10">
        <v>3</v>
      </c>
    </row>
    <row r="30" spans="1:20">
      <c r="A30" t="s">
        <v>295</v>
      </c>
      <c r="B30" s="2">
        <v>1</v>
      </c>
      <c r="C30" t="s">
        <v>293</v>
      </c>
      <c r="D30" s="2">
        <v>1</v>
      </c>
      <c r="E30" t="s">
        <v>321</v>
      </c>
      <c r="F30" s="2">
        <v>1</v>
      </c>
      <c r="G30" t="s">
        <v>334</v>
      </c>
      <c r="H30" s="2">
        <v>2</v>
      </c>
      <c r="I30" t="s">
        <v>311</v>
      </c>
      <c r="J30" s="2">
        <v>1</v>
      </c>
      <c r="K30" t="s">
        <v>310</v>
      </c>
      <c r="L30" s="2">
        <v>1</v>
      </c>
      <c r="M30" t="s">
        <v>330</v>
      </c>
      <c r="N30" s="2">
        <v>3</v>
      </c>
      <c r="O30" t="s">
        <v>318</v>
      </c>
      <c r="P30" s="2">
        <v>2</v>
      </c>
      <c r="Q30" s="9" t="s">
        <v>315</v>
      </c>
      <c r="R30" s="10">
        <v>1</v>
      </c>
      <c r="S30" s="9" t="s">
        <v>332</v>
      </c>
      <c r="T30" s="10">
        <v>1</v>
      </c>
    </row>
    <row r="31" spans="1:20">
      <c r="A31" t="s">
        <v>290</v>
      </c>
      <c r="B31" s="2">
        <v>1</v>
      </c>
      <c r="C31" t="s">
        <v>289</v>
      </c>
      <c r="D31" s="2">
        <v>1</v>
      </c>
      <c r="E31" t="s">
        <v>321</v>
      </c>
      <c r="F31" s="2">
        <v>2</v>
      </c>
      <c r="G31" t="s">
        <v>309</v>
      </c>
      <c r="H31" s="2">
        <v>1</v>
      </c>
      <c r="I31" t="s">
        <v>310</v>
      </c>
      <c r="J31" s="2">
        <v>2</v>
      </c>
      <c r="K31" t="s">
        <v>317</v>
      </c>
      <c r="L31" s="2">
        <v>2</v>
      </c>
      <c r="M31" t="s">
        <v>330</v>
      </c>
      <c r="N31" s="2">
        <v>2</v>
      </c>
      <c r="O31" t="s">
        <v>312</v>
      </c>
      <c r="P31" s="2">
        <v>2</v>
      </c>
      <c r="Q31" s="9" t="s">
        <v>314</v>
      </c>
      <c r="R31" s="10">
        <v>1</v>
      </c>
      <c r="S31" s="9" t="s">
        <v>314</v>
      </c>
      <c r="T31" s="10">
        <v>2</v>
      </c>
    </row>
    <row r="32" spans="1:20">
      <c r="A32" t="s">
        <v>289</v>
      </c>
      <c r="B32" s="2">
        <v>1</v>
      </c>
      <c r="C32" t="s">
        <v>291</v>
      </c>
      <c r="D32" s="2">
        <v>1</v>
      </c>
      <c r="E32" t="s">
        <v>308</v>
      </c>
      <c r="F32" s="2">
        <v>1</v>
      </c>
      <c r="G32" t="s">
        <v>316</v>
      </c>
      <c r="H32" s="2">
        <v>2</v>
      </c>
      <c r="I32" t="s">
        <v>331</v>
      </c>
      <c r="J32" s="2">
        <v>3</v>
      </c>
      <c r="K32" t="s">
        <v>335</v>
      </c>
      <c r="L32" s="2">
        <v>2</v>
      </c>
      <c r="M32" t="s">
        <v>330</v>
      </c>
      <c r="N32" s="2">
        <v>3</v>
      </c>
      <c r="O32" t="s">
        <v>328</v>
      </c>
      <c r="P32" s="2">
        <v>2</v>
      </c>
      <c r="Q32" s="9" t="s">
        <v>333</v>
      </c>
      <c r="R32" s="10">
        <v>3</v>
      </c>
      <c r="S32" s="9" t="s">
        <v>333</v>
      </c>
      <c r="T32" s="10">
        <v>1</v>
      </c>
    </row>
    <row r="33" spans="1:20">
      <c r="A33" t="s">
        <v>289</v>
      </c>
      <c r="B33" s="2">
        <v>1</v>
      </c>
      <c r="C33" t="s">
        <v>292</v>
      </c>
      <c r="D33" s="2">
        <v>2</v>
      </c>
      <c r="E33" t="s">
        <v>334</v>
      </c>
      <c r="F33" s="2">
        <v>1</v>
      </c>
      <c r="G33" t="s">
        <v>326</v>
      </c>
      <c r="H33" s="2">
        <v>2</v>
      </c>
      <c r="I33" t="s">
        <v>310</v>
      </c>
      <c r="J33" s="2">
        <v>3</v>
      </c>
      <c r="K33" t="s">
        <v>327</v>
      </c>
      <c r="L33" s="2">
        <v>2</v>
      </c>
      <c r="M33" t="s">
        <v>313</v>
      </c>
      <c r="N33" s="2">
        <v>1</v>
      </c>
      <c r="O33" t="s">
        <v>323</v>
      </c>
      <c r="P33" s="2">
        <v>1</v>
      </c>
      <c r="Q33" s="9" t="s">
        <v>320</v>
      </c>
      <c r="R33" s="10">
        <v>3</v>
      </c>
      <c r="S33" s="9" t="s">
        <v>315</v>
      </c>
      <c r="T33" s="10">
        <v>2</v>
      </c>
    </row>
    <row r="34" spans="1:20">
      <c r="A34" t="s">
        <v>291</v>
      </c>
      <c r="B34" s="2">
        <v>3</v>
      </c>
      <c r="C34" t="s">
        <v>292</v>
      </c>
      <c r="D34" s="2">
        <v>1</v>
      </c>
      <c r="E34" t="s">
        <v>334</v>
      </c>
      <c r="F34" s="2">
        <v>2</v>
      </c>
      <c r="G34" t="s">
        <v>334</v>
      </c>
      <c r="H34" s="2">
        <v>2</v>
      </c>
      <c r="I34" t="s">
        <v>335</v>
      </c>
      <c r="J34" s="2">
        <v>1</v>
      </c>
      <c r="K34" t="s">
        <v>311</v>
      </c>
      <c r="L34" s="2">
        <v>1</v>
      </c>
      <c r="M34" t="s">
        <v>328</v>
      </c>
      <c r="N34" s="2">
        <v>1</v>
      </c>
      <c r="O34" t="s">
        <v>328</v>
      </c>
      <c r="P34" s="2">
        <v>1</v>
      </c>
      <c r="Q34" s="9" t="s">
        <v>332</v>
      </c>
      <c r="R34" s="10">
        <v>2</v>
      </c>
      <c r="S34" s="9" t="s">
        <v>325</v>
      </c>
      <c r="T34" s="10">
        <v>2</v>
      </c>
    </row>
    <row r="35" spans="1:20">
      <c r="A35" t="s">
        <v>289</v>
      </c>
      <c r="B35" s="2">
        <v>1</v>
      </c>
      <c r="C35" t="s">
        <v>289</v>
      </c>
      <c r="D35" s="2">
        <v>1</v>
      </c>
      <c r="E35" t="s">
        <v>308</v>
      </c>
      <c r="F35" s="2">
        <v>1</v>
      </c>
      <c r="G35" t="s">
        <v>309</v>
      </c>
      <c r="H35" s="2">
        <v>3</v>
      </c>
      <c r="I35" t="s">
        <v>331</v>
      </c>
      <c r="J35" s="2">
        <v>1</v>
      </c>
      <c r="K35" t="s">
        <v>327</v>
      </c>
      <c r="L35" s="2">
        <v>1</v>
      </c>
      <c r="M35" t="s">
        <v>319</v>
      </c>
      <c r="N35" s="2">
        <v>3</v>
      </c>
      <c r="O35" t="s">
        <v>330</v>
      </c>
      <c r="P35" s="2">
        <v>1</v>
      </c>
      <c r="Q35" s="9" t="s">
        <v>324</v>
      </c>
      <c r="R35" s="10">
        <v>2</v>
      </c>
      <c r="S35" s="9" t="s">
        <v>324</v>
      </c>
      <c r="T35" s="10">
        <v>2</v>
      </c>
    </row>
    <row r="36" spans="1:20">
      <c r="A36" t="s">
        <v>293</v>
      </c>
      <c r="B36" s="2">
        <v>1</v>
      </c>
      <c r="C36" t="s">
        <v>289</v>
      </c>
      <c r="D36" s="2">
        <v>1</v>
      </c>
      <c r="E36" t="s">
        <v>334</v>
      </c>
      <c r="F36" s="2">
        <v>4</v>
      </c>
      <c r="G36" t="s">
        <v>321</v>
      </c>
      <c r="H36" s="2">
        <v>2</v>
      </c>
      <c r="I36" t="s">
        <v>335</v>
      </c>
      <c r="J36" s="2">
        <v>1</v>
      </c>
      <c r="K36" t="s">
        <v>335</v>
      </c>
      <c r="L36" s="2">
        <v>1</v>
      </c>
      <c r="M36" t="s">
        <v>328</v>
      </c>
      <c r="N36" s="2">
        <v>2</v>
      </c>
      <c r="O36" t="s">
        <v>328</v>
      </c>
      <c r="P36" s="2">
        <v>2</v>
      </c>
      <c r="Q36" s="9" t="s">
        <v>320</v>
      </c>
      <c r="R36" s="10">
        <v>1</v>
      </c>
      <c r="S36" s="9" t="s">
        <v>320</v>
      </c>
      <c r="T36" s="10">
        <v>2</v>
      </c>
    </row>
    <row r="37" spans="1:20">
      <c r="A37" t="s">
        <v>289</v>
      </c>
      <c r="B37" s="2">
        <v>1</v>
      </c>
      <c r="C37" t="s">
        <v>291</v>
      </c>
      <c r="D37" s="2">
        <v>2</v>
      </c>
      <c r="E37" t="s">
        <v>334</v>
      </c>
      <c r="F37" s="2">
        <v>1</v>
      </c>
      <c r="G37" t="s">
        <v>334</v>
      </c>
      <c r="H37" s="2">
        <v>1</v>
      </c>
      <c r="I37" t="s">
        <v>327</v>
      </c>
      <c r="J37" s="2">
        <v>2</v>
      </c>
      <c r="K37" t="s">
        <v>310</v>
      </c>
      <c r="L37" s="2">
        <v>2</v>
      </c>
      <c r="M37" t="s">
        <v>318</v>
      </c>
      <c r="N37" s="2">
        <v>1</v>
      </c>
      <c r="O37" t="s">
        <v>313</v>
      </c>
      <c r="P37" s="2">
        <v>1</v>
      </c>
      <c r="Q37" s="9" t="s">
        <v>324</v>
      </c>
      <c r="R37" s="10">
        <v>4</v>
      </c>
      <c r="S37" s="9" t="s">
        <v>325</v>
      </c>
      <c r="T37" s="10">
        <v>1</v>
      </c>
    </row>
    <row r="38" spans="1:20">
      <c r="A38" t="s">
        <v>295</v>
      </c>
      <c r="B38" s="2">
        <v>1</v>
      </c>
      <c r="C38" t="s">
        <v>289</v>
      </c>
      <c r="D38" s="2">
        <v>1</v>
      </c>
      <c r="E38" t="s">
        <v>321</v>
      </c>
      <c r="F38" s="2">
        <v>1</v>
      </c>
      <c r="G38" t="s">
        <v>321</v>
      </c>
      <c r="H38" s="2">
        <v>1</v>
      </c>
      <c r="I38" t="s">
        <v>322</v>
      </c>
      <c r="J38" s="2">
        <v>2</v>
      </c>
      <c r="K38" t="s">
        <v>317</v>
      </c>
      <c r="L38" s="2">
        <v>2</v>
      </c>
      <c r="M38" t="s">
        <v>330</v>
      </c>
      <c r="N38" s="2">
        <v>1</v>
      </c>
      <c r="O38" t="s">
        <v>319</v>
      </c>
      <c r="P38" s="2">
        <v>1</v>
      </c>
      <c r="Q38" s="9" t="s">
        <v>332</v>
      </c>
      <c r="R38" s="10">
        <v>1</v>
      </c>
      <c r="S38" s="9" t="s">
        <v>332</v>
      </c>
      <c r="T38" s="10">
        <v>1</v>
      </c>
    </row>
    <row r="39" spans="1:20">
      <c r="A39" t="s">
        <v>292</v>
      </c>
      <c r="B39" s="2">
        <v>2</v>
      </c>
      <c r="C39" t="s">
        <v>295</v>
      </c>
      <c r="D39" s="2">
        <v>1</v>
      </c>
      <c r="E39" t="s">
        <v>308</v>
      </c>
      <c r="F39" s="2">
        <v>2</v>
      </c>
      <c r="G39" t="s">
        <v>321</v>
      </c>
      <c r="H39" s="2">
        <v>3</v>
      </c>
      <c r="I39" t="s">
        <v>327</v>
      </c>
      <c r="J39" s="2">
        <v>2</v>
      </c>
      <c r="K39" t="s">
        <v>327</v>
      </c>
      <c r="L39" s="2">
        <v>2</v>
      </c>
      <c r="M39" t="s">
        <v>328</v>
      </c>
      <c r="N39" s="2">
        <v>2</v>
      </c>
      <c r="O39" t="s">
        <v>323</v>
      </c>
      <c r="P39" s="2">
        <v>2</v>
      </c>
      <c r="Q39" s="9" t="s">
        <v>314</v>
      </c>
      <c r="R39" s="10">
        <v>1</v>
      </c>
      <c r="S39" s="9" t="s">
        <v>325</v>
      </c>
      <c r="T39" s="10">
        <v>2</v>
      </c>
    </row>
    <row r="40" spans="1:20">
      <c r="A40" t="s">
        <v>291</v>
      </c>
      <c r="B40" s="2">
        <v>1</v>
      </c>
      <c r="C40" t="s">
        <v>290</v>
      </c>
      <c r="D40" s="2">
        <v>1</v>
      </c>
      <c r="E40" t="s">
        <v>316</v>
      </c>
      <c r="F40" s="2">
        <v>1</v>
      </c>
      <c r="G40" t="s">
        <v>321</v>
      </c>
      <c r="H40" s="2">
        <v>1</v>
      </c>
      <c r="I40" t="s">
        <v>331</v>
      </c>
      <c r="J40" s="2">
        <v>2</v>
      </c>
      <c r="K40" t="s">
        <v>317</v>
      </c>
      <c r="L40" s="2">
        <v>1</v>
      </c>
      <c r="M40" t="s">
        <v>319</v>
      </c>
      <c r="N40" s="2">
        <v>2</v>
      </c>
      <c r="O40" t="s">
        <v>328</v>
      </c>
      <c r="P40" s="2">
        <v>2</v>
      </c>
      <c r="Q40" s="9" t="s">
        <v>333</v>
      </c>
      <c r="R40" s="10">
        <v>2</v>
      </c>
      <c r="S40" s="9" t="s">
        <v>324</v>
      </c>
      <c r="T40" s="10">
        <v>2</v>
      </c>
    </row>
    <row r="41" spans="1:20">
      <c r="A41" t="s">
        <v>289</v>
      </c>
      <c r="B41" s="2">
        <v>1</v>
      </c>
      <c r="C41" t="s">
        <v>295</v>
      </c>
      <c r="D41" s="2">
        <v>1</v>
      </c>
      <c r="E41" t="s">
        <v>326</v>
      </c>
      <c r="F41" s="2">
        <v>1</v>
      </c>
      <c r="G41" t="s">
        <v>334</v>
      </c>
      <c r="H41" s="2">
        <v>1</v>
      </c>
      <c r="I41" t="s">
        <v>317</v>
      </c>
      <c r="J41" s="2">
        <v>1</v>
      </c>
      <c r="K41" t="s">
        <v>311</v>
      </c>
      <c r="L41" s="2">
        <v>1</v>
      </c>
      <c r="M41" t="s">
        <v>313</v>
      </c>
      <c r="N41" s="2">
        <v>2</v>
      </c>
      <c r="O41" t="s">
        <v>319</v>
      </c>
      <c r="P41" s="2">
        <v>2</v>
      </c>
      <c r="Q41" s="9" t="s">
        <v>325</v>
      </c>
      <c r="R41" s="10">
        <v>2</v>
      </c>
      <c r="S41" s="9" t="s">
        <v>324</v>
      </c>
      <c r="T41" s="10">
        <v>2</v>
      </c>
    </row>
    <row r="42" spans="1:20">
      <c r="A42" t="s">
        <v>294</v>
      </c>
      <c r="B42" s="2">
        <v>1</v>
      </c>
      <c r="C42" t="s">
        <v>289</v>
      </c>
      <c r="D42" s="2">
        <v>2</v>
      </c>
      <c r="E42" t="s">
        <v>334</v>
      </c>
      <c r="F42" s="2">
        <v>1</v>
      </c>
      <c r="G42" t="s">
        <v>321</v>
      </c>
      <c r="H42" s="2">
        <v>1</v>
      </c>
      <c r="I42" t="s">
        <v>310</v>
      </c>
      <c r="J42" s="2">
        <v>1</v>
      </c>
      <c r="K42" t="s">
        <v>335</v>
      </c>
      <c r="L42" s="2">
        <v>2</v>
      </c>
      <c r="M42" t="s">
        <v>328</v>
      </c>
      <c r="N42" s="2">
        <v>2</v>
      </c>
      <c r="O42" t="s">
        <v>328</v>
      </c>
      <c r="P42" s="2">
        <v>1</v>
      </c>
      <c r="Q42" s="9" t="s">
        <v>320</v>
      </c>
      <c r="R42" s="10">
        <v>2</v>
      </c>
      <c r="S42" s="9" t="s">
        <v>333</v>
      </c>
      <c r="T42" s="10">
        <v>1</v>
      </c>
    </row>
    <row r="43" spans="1:20">
      <c r="A43" t="s">
        <v>293</v>
      </c>
      <c r="B43" s="2">
        <v>1</v>
      </c>
      <c r="C43" t="s">
        <v>293</v>
      </c>
      <c r="D43" s="2">
        <v>1</v>
      </c>
      <c r="E43" t="s">
        <v>326</v>
      </c>
      <c r="F43" s="2">
        <v>2</v>
      </c>
      <c r="G43" t="s">
        <v>329</v>
      </c>
      <c r="H43" s="2">
        <v>1</v>
      </c>
      <c r="I43" t="s">
        <v>335</v>
      </c>
      <c r="J43" s="2">
        <v>1</v>
      </c>
      <c r="K43" t="s">
        <v>311</v>
      </c>
      <c r="L43" s="2">
        <v>1</v>
      </c>
      <c r="M43" t="s">
        <v>328</v>
      </c>
      <c r="N43" s="2">
        <v>2</v>
      </c>
      <c r="O43" t="s">
        <v>328</v>
      </c>
      <c r="P43" s="2">
        <v>2</v>
      </c>
      <c r="Q43" s="9" t="s">
        <v>315</v>
      </c>
      <c r="R43" s="10">
        <v>1</v>
      </c>
      <c r="S43" s="9" t="s">
        <v>325</v>
      </c>
      <c r="T43" s="10">
        <v>1</v>
      </c>
    </row>
    <row r="44" spans="1:20">
      <c r="A44" t="s">
        <v>291</v>
      </c>
      <c r="B44" s="2">
        <v>1</v>
      </c>
      <c r="C44" t="s">
        <v>293</v>
      </c>
      <c r="D44" s="2">
        <v>2</v>
      </c>
      <c r="E44" t="s">
        <v>329</v>
      </c>
      <c r="F44" s="2">
        <v>4</v>
      </c>
      <c r="G44" t="s">
        <v>329</v>
      </c>
      <c r="H44" s="2">
        <v>1</v>
      </c>
      <c r="I44" t="s">
        <v>331</v>
      </c>
      <c r="J44" s="2">
        <v>1</v>
      </c>
      <c r="K44" t="s">
        <v>317</v>
      </c>
      <c r="L44" s="2">
        <v>1</v>
      </c>
      <c r="M44" t="s">
        <v>330</v>
      </c>
      <c r="N44" s="2">
        <v>1</v>
      </c>
      <c r="O44" t="s">
        <v>330</v>
      </c>
      <c r="P44" s="2">
        <v>2</v>
      </c>
      <c r="Q44" s="9" t="s">
        <v>332</v>
      </c>
      <c r="R44" s="10">
        <v>2</v>
      </c>
      <c r="S44" s="9" t="s">
        <v>320</v>
      </c>
      <c r="T44" s="10">
        <v>2</v>
      </c>
    </row>
    <row r="45" spans="1:20">
      <c r="A45" t="s">
        <v>292</v>
      </c>
      <c r="B45" s="2">
        <v>1</v>
      </c>
      <c r="C45" t="s">
        <v>289</v>
      </c>
      <c r="D45" s="2">
        <v>1</v>
      </c>
      <c r="E45" t="s">
        <v>321</v>
      </c>
      <c r="F45" s="2">
        <v>2</v>
      </c>
      <c r="G45" t="s">
        <v>321</v>
      </c>
      <c r="H45" s="2">
        <v>1</v>
      </c>
      <c r="I45" t="s">
        <v>322</v>
      </c>
      <c r="J45" s="2">
        <v>1</v>
      </c>
      <c r="K45" t="s">
        <v>317</v>
      </c>
      <c r="L45" s="2">
        <v>2</v>
      </c>
      <c r="M45" t="s">
        <v>330</v>
      </c>
      <c r="N45" s="2">
        <v>1</v>
      </c>
      <c r="O45" t="s">
        <v>319</v>
      </c>
      <c r="P45" s="2">
        <v>1</v>
      </c>
      <c r="Q45" s="9" t="s">
        <v>333</v>
      </c>
      <c r="R45" s="10">
        <v>2</v>
      </c>
      <c r="S45" s="9" t="s">
        <v>315</v>
      </c>
      <c r="T45" s="10">
        <v>1</v>
      </c>
    </row>
    <row r="46" spans="1:20">
      <c r="A46" t="s">
        <v>295</v>
      </c>
      <c r="B46" s="2">
        <v>1</v>
      </c>
      <c r="C46" t="s">
        <v>291</v>
      </c>
      <c r="D46" s="2">
        <v>1</v>
      </c>
      <c r="E46" t="s">
        <v>329</v>
      </c>
      <c r="F46" s="2">
        <v>3</v>
      </c>
      <c r="G46" t="s">
        <v>316</v>
      </c>
      <c r="H46" s="2">
        <v>3</v>
      </c>
      <c r="I46" t="s">
        <v>310</v>
      </c>
      <c r="J46" s="2">
        <v>1</v>
      </c>
      <c r="K46" t="s">
        <v>322</v>
      </c>
      <c r="L46" s="2">
        <v>1</v>
      </c>
      <c r="M46" t="s">
        <v>318</v>
      </c>
      <c r="N46" s="2">
        <v>3</v>
      </c>
      <c r="O46" t="s">
        <v>313</v>
      </c>
      <c r="P46" s="2">
        <v>1</v>
      </c>
      <c r="Q46" s="9" t="s">
        <v>315</v>
      </c>
      <c r="R46" s="10">
        <v>2</v>
      </c>
      <c r="S46" s="9" t="s">
        <v>332</v>
      </c>
      <c r="T46" s="10">
        <v>1</v>
      </c>
    </row>
    <row r="47" spans="1:20">
      <c r="A47" t="s">
        <v>294</v>
      </c>
      <c r="B47" s="2">
        <v>1</v>
      </c>
      <c r="C47" t="s">
        <v>293</v>
      </c>
      <c r="D47" s="2">
        <v>1</v>
      </c>
      <c r="E47" t="s">
        <v>316</v>
      </c>
      <c r="F47" s="2">
        <v>1</v>
      </c>
      <c r="G47" t="s">
        <v>308</v>
      </c>
      <c r="H47" s="2">
        <v>1</v>
      </c>
      <c r="I47" t="s">
        <v>335</v>
      </c>
      <c r="J47" s="2">
        <v>1</v>
      </c>
      <c r="K47" t="s">
        <v>331</v>
      </c>
      <c r="L47" s="2">
        <v>1</v>
      </c>
      <c r="M47" t="s">
        <v>313</v>
      </c>
      <c r="N47" s="2">
        <v>1</v>
      </c>
      <c r="O47" t="s">
        <v>319</v>
      </c>
      <c r="P47" s="2">
        <v>1</v>
      </c>
      <c r="Q47" s="9" t="s">
        <v>315</v>
      </c>
      <c r="R47" s="10">
        <v>2</v>
      </c>
      <c r="S47" s="9" t="s">
        <v>325</v>
      </c>
      <c r="T47" s="10">
        <v>2</v>
      </c>
    </row>
    <row r="48" spans="1:20">
      <c r="A48" t="s">
        <v>292</v>
      </c>
      <c r="B48" s="2">
        <v>2</v>
      </c>
      <c r="C48" t="s">
        <v>291</v>
      </c>
      <c r="D48" s="2">
        <v>1</v>
      </c>
      <c r="E48" t="s">
        <v>309</v>
      </c>
      <c r="F48" s="2">
        <v>1</v>
      </c>
      <c r="G48" t="s">
        <v>309</v>
      </c>
      <c r="H48" s="2">
        <v>2</v>
      </c>
      <c r="I48" t="s">
        <v>331</v>
      </c>
      <c r="J48" s="2">
        <v>1</v>
      </c>
      <c r="K48" t="s">
        <v>311</v>
      </c>
      <c r="L48" s="2">
        <v>2</v>
      </c>
      <c r="M48" t="s">
        <v>313</v>
      </c>
      <c r="N48" s="2">
        <v>1</v>
      </c>
      <c r="O48" t="s">
        <v>328</v>
      </c>
      <c r="P48" s="2">
        <v>1</v>
      </c>
      <c r="Q48" s="9" t="s">
        <v>314</v>
      </c>
      <c r="R48" s="10">
        <v>2</v>
      </c>
      <c r="S48" s="9" t="s">
        <v>333</v>
      </c>
      <c r="T48" s="10">
        <v>1</v>
      </c>
    </row>
    <row r="49" spans="1:21">
      <c r="A49" t="s">
        <v>289</v>
      </c>
      <c r="B49" s="2">
        <v>1</v>
      </c>
      <c r="C49" t="s">
        <v>295</v>
      </c>
      <c r="D49" s="2">
        <v>2</v>
      </c>
      <c r="E49" t="s">
        <v>309</v>
      </c>
      <c r="F49" s="2">
        <v>1</v>
      </c>
      <c r="G49" t="s">
        <v>329</v>
      </c>
      <c r="H49" s="2">
        <v>1</v>
      </c>
      <c r="I49" t="s">
        <v>335</v>
      </c>
      <c r="J49" s="2">
        <v>2</v>
      </c>
      <c r="K49" t="s">
        <v>317</v>
      </c>
      <c r="L49" s="2">
        <v>1</v>
      </c>
      <c r="M49" t="s">
        <v>330</v>
      </c>
      <c r="N49" s="2">
        <v>2</v>
      </c>
      <c r="O49" t="s">
        <v>328</v>
      </c>
      <c r="P49" s="2">
        <v>1</v>
      </c>
      <c r="Q49" s="9" t="s">
        <v>325</v>
      </c>
      <c r="R49" s="10">
        <v>2</v>
      </c>
      <c r="S49" s="9" t="s">
        <v>320</v>
      </c>
      <c r="T49" s="10">
        <v>1</v>
      </c>
    </row>
    <row r="50" spans="1:21">
      <c r="A50" t="s">
        <v>292</v>
      </c>
      <c r="B50" s="2">
        <v>1</v>
      </c>
      <c r="C50" t="s">
        <v>293</v>
      </c>
      <c r="D50" s="2">
        <v>1</v>
      </c>
      <c r="E50" t="s">
        <v>334</v>
      </c>
      <c r="F50" s="2">
        <v>3</v>
      </c>
      <c r="G50" t="s">
        <v>309</v>
      </c>
      <c r="H50" s="2">
        <v>2</v>
      </c>
      <c r="I50" t="s">
        <v>322</v>
      </c>
      <c r="J50" s="2">
        <v>1</v>
      </c>
      <c r="K50" t="s">
        <v>322</v>
      </c>
      <c r="L50" s="2">
        <v>2</v>
      </c>
      <c r="M50" t="s">
        <v>312</v>
      </c>
      <c r="N50" s="2">
        <v>3</v>
      </c>
      <c r="O50" t="s">
        <v>319</v>
      </c>
      <c r="P50" s="2">
        <v>2</v>
      </c>
      <c r="Q50" s="9" t="s">
        <v>333</v>
      </c>
      <c r="R50" s="10">
        <v>2</v>
      </c>
      <c r="S50" s="9" t="s">
        <v>332</v>
      </c>
      <c r="T50" s="10">
        <v>2</v>
      </c>
    </row>
    <row r="51" spans="1:21">
      <c r="A51" t="s">
        <v>294</v>
      </c>
      <c r="B51" s="2">
        <v>1</v>
      </c>
      <c r="C51" t="s">
        <v>290</v>
      </c>
      <c r="D51" s="2">
        <v>1</v>
      </c>
      <c r="E51" t="s">
        <v>334</v>
      </c>
      <c r="F51" s="2">
        <v>1</v>
      </c>
      <c r="G51" t="s">
        <v>329</v>
      </c>
      <c r="H51" s="2">
        <v>1</v>
      </c>
      <c r="I51" t="s">
        <v>322</v>
      </c>
      <c r="J51" s="2">
        <v>2</v>
      </c>
      <c r="K51" t="s">
        <v>311</v>
      </c>
      <c r="L51" s="2">
        <v>2</v>
      </c>
      <c r="M51" t="s">
        <v>313</v>
      </c>
      <c r="N51" s="2">
        <v>2</v>
      </c>
      <c r="O51" t="s">
        <v>313</v>
      </c>
      <c r="P51" s="2">
        <v>2</v>
      </c>
      <c r="Q51" s="9" t="s">
        <v>325</v>
      </c>
      <c r="R51" s="10">
        <v>2</v>
      </c>
      <c r="S51" s="9" t="s">
        <v>320</v>
      </c>
      <c r="T51" s="10">
        <v>3</v>
      </c>
    </row>
    <row r="52" spans="1:21">
      <c r="A52" t="s">
        <v>295</v>
      </c>
      <c r="B52" s="2">
        <v>1</v>
      </c>
      <c r="C52" t="s">
        <v>290</v>
      </c>
      <c r="D52" s="2">
        <v>1</v>
      </c>
      <c r="E52" t="s">
        <v>321</v>
      </c>
      <c r="F52" s="2">
        <v>1</v>
      </c>
      <c r="G52" t="s">
        <v>321</v>
      </c>
      <c r="H52" s="2">
        <v>2</v>
      </c>
      <c r="I52" t="s">
        <v>311</v>
      </c>
      <c r="J52" s="2">
        <v>1</v>
      </c>
      <c r="K52" t="s">
        <v>327</v>
      </c>
      <c r="L52" s="2">
        <v>2</v>
      </c>
      <c r="M52" t="s">
        <v>328</v>
      </c>
      <c r="N52" s="2">
        <v>1</v>
      </c>
      <c r="O52" t="s">
        <v>318</v>
      </c>
      <c r="P52" s="2">
        <v>1</v>
      </c>
      <c r="Q52" s="9" t="s">
        <v>333</v>
      </c>
      <c r="R52" s="10">
        <v>2</v>
      </c>
      <c r="S52" s="9" t="s">
        <v>333</v>
      </c>
      <c r="T52" s="10">
        <v>2</v>
      </c>
    </row>
    <row r="53" spans="1:21">
      <c r="A53" s="9" t="s">
        <v>296</v>
      </c>
      <c r="B53" s="10">
        <v>2</v>
      </c>
      <c r="C53" s="9" t="s">
        <v>296</v>
      </c>
      <c r="D53" s="10">
        <v>2</v>
      </c>
      <c r="E53" s="9" t="s">
        <v>336</v>
      </c>
      <c r="F53" s="10">
        <v>1</v>
      </c>
      <c r="G53" s="9" t="s">
        <v>337</v>
      </c>
      <c r="H53" s="10">
        <v>3</v>
      </c>
      <c r="I53" s="9" t="s">
        <v>338</v>
      </c>
      <c r="J53" s="10">
        <v>2</v>
      </c>
      <c r="K53" s="9" t="s">
        <v>339</v>
      </c>
      <c r="L53" s="10">
        <v>1</v>
      </c>
      <c r="M53" s="9" t="s">
        <v>340</v>
      </c>
      <c r="N53" s="10">
        <v>2</v>
      </c>
      <c r="O53" s="9" t="s">
        <v>341</v>
      </c>
      <c r="P53" s="10">
        <v>2</v>
      </c>
      <c r="Q53" t="s">
        <v>342</v>
      </c>
      <c r="R53" s="2">
        <v>1</v>
      </c>
      <c r="S53" t="s">
        <v>343</v>
      </c>
      <c r="T53" s="2">
        <v>2</v>
      </c>
      <c r="U53" s="9"/>
    </row>
    <row r="54" spans="1:21">
      <c r="A54" s="9" t="s">
        <v>296</v>
      </c>
      <c r="B54" s="10">
        <v>3</v>
      </c>
      <c r="C54" s="9" t="s">
        <v>296</v>
      </c>
      <c r="D54" s="10">
        <v>2</v>
      </c>
      <c r="E54" s="9" t="s">
        <v>337</v>
      </c>
      <c r="F54" s="10">
        <v>3</v>
      </c>
      <c r="G54" s="9" t="s">
        <v>344</v>
      </c>
      <c r="H54" s="10">
        <v>1</v>
      </c>
      <c r="I54" s="9" t="s">
        <v>345</v>
      </c>
      <c r="J54" s="10">
        <v>2</v>
      </c>
      <c r="K54" s="9" t="s">
        <v>346</v>
      </c>
      <c r="L54" s="10">
        <v>1</v>
      </c>
      <c r="M54" s="9" t="s">
        <v>347</v>
      </c>
      <c r="N54" s="10">
        <v>3</v>
      </c>
      <c r="O54" s="9" t="s">
        <v>340</v>
      </c>
      <c r="P54" s="10">
        <v>1</v>
      </c>
      <c r="Q54" t="s">
        <v>348</v>
      </c>
      <c r="R54" s="2">
        <v>2</v>
      </c>
      <c r="S54" t="s">
        <v>349</v>
      </c>
      <c r="T54" s="2">
        <v>2</v>
      </c>
      <c r="U54" s="9"/>
    </row>
    <row r="55" spans="1:21">
      <c r="A55" s="9" t="s">
        <v>296</v>
      </c>
      <c r="B55" s="10">
        <v>1</v>
      </c>
      <c r="C55" s="9" t="s">
        <v>296</v>
      </c>
      <c r="D55" s="10">
        <v>2</v>
      </c>
      <c r="E55" s="9" t="s">
        <v>350</v>
      </c>
      <c r="F55" s="10">
        <v>1</v>
      </c>
      <c r="G55" s="9" t="s">
        <v>337</v>
      </c>
      <c r="H55" s="10">
        <v>2</v>
      </c>
      <c r="I55" s="9" t="s">
        <v>338</v>
      </c>
      <c r="J55" s="10">
        <v>1</v>
      </c>
      <c r="K55" s="9" t="s">
        <v>351</v>
      </c>
      <c r="L55" s="10">
        <v>1</v>
      </c>
      <c r="M55" s="9" t="s">
        <v>352</v>
      </c>
      <c r="N55" s="10">
        <v>2</v>
      </c>
      <c r="O55" s="9" t="s">
        <v>353</v>
      </c>
      <c r="P55" s="10">
        <v>2</v>
      </c>
      <c r="Q55" t="s">
        <v>348</v>
      </c>
      <c r="R55" s="2">
        <v>1</v>
      </c>
      <c r="S55" t="s">
        <v>354</v>
      </c>
      <c r="T55" s="2">
        <v>1</v>
      </c>
      <c r="U55" s="9"/>
    </row>
    <row r="56" spans="1:21">
      <c r="A56" s="9" t="s">
        <v>296</v>
      </c>
      <c r="B56" s="10">
        <v>1</v>
      </c>
      <c r="C56" s="9" t="s">
        <v>296</v>
      </c>
      <c r="D56" s="10">
        <v>2</v>
      </c>
      <c r="E56" s="9" t="s">
        <v>355</v>
      </c>
      <c r="F56" s="10">
        <v>2</v>
      </c>
      <c r="G56" s="9" t="s">
        <v>355</v>
      </c>
      <c r="H56" s="10">
        <v>3</v>
      </c>
      <c r="I56" s="9" t="s">
        <v>338</v>
      </c>
      <c r="J56" s="10">
        <v>1</v>
      </c>
      <c r="K56" s="9" t="s">
        <v>338</v>
      </c>
      <c r="L56" s="10">
        <v>2</v>
      </c>
      <c r="M56" s="9" t="s">
        <v>341</v>
      </c>
      <c r="N56" s="10">
        <v>3</v>
      </c>
      <c r="O56" s="9" t="s">
        <v>352</v>
      </c>
      <c r="P56" s="10">
        <v>1</v>
      </c>
      <c r="Q56" t="s">
        <v>356</v>
      </c>
      <c r="R56" s="2">
        <v>1</v>
      </c>
      <c r="S56" t="s">
        <v>357</v>
      </c>
      <c r="T56" s="2">
        <v>3</v>
      </c>
      <c r="U56" s="9"/>
    </row>
    <row r="57" spans="1:21">
      <c r="A57" s="9" t="s">
        <v>297</v>
      </c>
      <c r="B57" s="10">
        <v>1</v>
      </c>
      <c r="C57" s="9" t="s">
        <v>296</v>
      </c>
      <c r="D57" s="10">
        <v>1</v>
      </c>
      <c r="E57" s="9" t="s">
        <v>358</v>
      </c>
      <c r="F57" s="10">
        <v>1</v>
      </c>
      <c r="G57" s="9" t="s">
        <v>359</v>
      </c>
      <c r="H57" s="10">
        <v>1</v>
      </c>
      <c r="I57" s="9" t="s">
        <v>338</v>
      </c>
      <c r="J57" s="10">
        <v>2</v>
      </c>
      <c r="K57" s="9" t="s">
        <v>360</v>
      </c>
      <c r="L57" s="10">
        <v>1</v>
      </c>
      <c r="M57" s="9" t="s">
        <v>347</v>
      </c>
      <c r="N57" s="10">
        <v>2</v>
      </c>
      <c r="O57" s="9" t="s">
        <v>341</v>
      </c>
      <c r="P57" s="10">
        <v>2</v>
      </c>
      <c r="Q57" t="s">
        <v>342</v>
      </c>
      <c r="R57" s="2">
        <v>1</v>
      </c>
      <c r="S57" t="s">
        <v>361</v>
      </c>
      <c r="T57" s="2">
        <v>2</v>
      </c>
      <c r="U57" s="9"/>
    </row>
    <row r="58" spans="1:21">
      <c r="A58" s="9" t="s">
        <v>298</v>
      </c>
      <c r="B58" s="10">
        <v>1</v>
      </c>
      <c r="C58" s="9" t="s">
        <v>296</v>
      </c>
      <c r="D58" s="10">
        <v>2</v>
      </c>
      <c r="E58" s="9" t="s">
        <v>350</v>
      </c>
      <c r="F58" s="10">
        <v>1</v>
      </c>
      <c r="G58" s="9" t="s">
        <v>336</v>
      </c>
      <c r="H58" s="10">
        <v>2</v>
      </c>
      <c r="I58" s="9" t="s">
        <v>345</v>
      </c>
      <c r="J58" s="10">
        <v>2</v>
      </c>
      <c r="K58" s="9" t="s">
        <v>351</v>
      </c>
      <c r="L58" s="10">
        <v>1</v>
      </c>
      <c r="M58" s="9" t="s">
        <v>347</v>
      </c>
      <c r="N58" s="10">
        <v>3</v>
      </c>
      <c r="O58" s="9" t="s">
        <v>352</v>
      </c>
      <c r="P58" s="10">
        <v>3</v>
      </c>
      <c r="Q58" t="s">
        <v>343</v>
      </c>
      <c r="R58" s="2">
        <v>1</v>
      </c>
      <c r="S58" t="s">
        <v>362</v>
      </c>
      <c r="T58" s="2">
        <v>2</v>
      </c>
      <c r="U58" s="9"/>
    </row>
    <row r="59" spans="1:21">
      <c r="A59" s="9" t="s">
        <v>297</v>
      </c>
      <c r="B59" s="10">
        <v>1</v>
      </c>
      <c r="C59" s="9" t="s">
        <v>296</v>
      </c>
      <c r="D59" s="10">
        <v>3</v>
      </c>
      <c r="E59" s="9" t="s">
        <v>336</v>
      </c>
      <c r="F59" s="10">
        <v>1</v>
      </c>
      <c r="G59" s="9" t="s">
        <v>344</v>
      </c>
      <c r="H59" s="10">
        <v>2</v>
      </c>
      <c r="I59" s="9" t="s">
        <v>339</v>
      </c>
      <c r="J59" s="10">
        <v>2</v>
      </c>
      <c r="K59" s="9" t="s">
        <v>339</v>
      </c>
      <c r="L59" s="10">
        <v>2</v>
      </c>
      <c r="M59" s="9" t="s">
        <v>347</v>
      </c>
      <c r="N59" s="10">
        <v>1</v>
      </c>
      <c r="O59" s="9" t="s">
        <v>363</v>
      </c>
      <c r="P59" s="10">
        <v>2</v>
      </c>
      <c r="Q59" t="s">
        <v>348</v>
      </c>
      <c r="R59" s="2">
        <v>1</v>
      </c>
      <c r="S59" t="s">
        <v>357</v>
      </c>
      <c r="T59" s="2">
        <v>2</v>
      </c>
      <c r="U59" s="9"/>
    </row>
    <row r="60" spans="1:21">
      <c r="A60" s="9" t="s">
        <v>297</v>
      </c>
      <c r="B60" s="10">
        <v>4</v>
      </c>
      <c r="C60" s="9" t="s">
        <v>296</v>
      </c>
      <c r="D60" s="10">
        <v>2</v>
      </c>
      <c r="E60" s="9" t="s">
        <v>337</v>
      </c>
      <c r="F60" s="10">
        <v>2</v>
      </c>
      <c r="G60" s="9" t="s">
        <v>350</v>
      </c>
      <c r="H60" s="10">
        <v>2</v>
      </c>
      <c r="I60" s="9" t="s">
        <v>351</v>
      </c>
      <c r="J60" s="10">
        <v>2</v>
      </c>
      <c r="K60" s="9" t="s">
        <v>345</v>
      </c>
      <c r="L60" s="10">
        <v>1</v>
      </c>
      <c r="M60" s="9" t="s">
        <v>352</v>
      </c>
      <c r="N60" s="10">
        <v>2</v>
      </c>
      <c r="O60" s="9" t="s">
        <v>341</v>
      </c>
      <c r="P60" s="10">
        <v>1</v>
      </c>
      <c r="Q60" t="s">
        <v>354</v>
      </c>
      <c r="R60" s="2">
        <v>2</v>
      </c>
      <c r="S60" t="s">
        <v>357</v>
      </c>
      <c r="T60" s="2">
        <v>1</v>
      </c>
      <c r="U60" s="9"/>
    </row>
    <row r="61" spans="1:21">
      <c r="A61" s="9" t="s">
        <v>299</v>
      </c>
      <c r="B61" s="10">
        <v>2</v>
      </c>
      <c r="C61" s="9" t="s">
        <v>296</v>
      </c>
      <c r="D61" s="10">
        <v>2</v>
      </c>
      <c r="E61" s="9" t="s">
        <v>355</v>
      </c>
      <c r="F61" s="10">
        <v>2</v>
      </c>
      <c r="G61" s="9" t="s">
        <v>358</v>
      </c>
      <c r="H61" s="10">
        <v>2</v>
      </c>
      <c r="I61" s="9" t="s">
        <v>345</v>
      </c>
      <c r="J61" s="10">
        <v>2</v>
      </c>
      <c r="K61" s="9" t="s">
        <v>351</v>
      </c>
      <c r="L61" s="10">
        <v>1</v>
      </c>
      <c r="M61" s="9" t="s">
        <v>364</v>
      </c>
      <c r="N61" s="10">
        <v>2</v>
      </c>
      <c r="O61" s="9" t="s">
        <v>365</v>
      </c>
      <c r="P61" s="10">
        <v>3</v>
      </c>
      <c r="Q61" t="s">
        <v>361</v>
      </c>
      <c r="R61" s="2">
        <v>2</v>
      </c>
      <c r="S61" t="s">
        <v>362</v>
      </c>
      <c r="T61" s="2">
        <v>1</v>
      </c>
      <c r="U61" s="9"/>
    </row>
    <row r="62" spans="1:21">
      <c r="A62" s="9" t="s">
        <v>296</v>
      </c>
      <c r="B62" s="10">
        <v>1</v>
      </c>
      <c r="C62" s="9" t="s">
        <v>296</v>
      </c>
      <c r="D62" s="10">
        <v>2</v>
      </c>
      <c r="E62" s="9" t="s">
        <v>336</v>
      </c>
      <c r="F62" s="10">
        <v>2</v>
      </c>
      <c r="G62" s="9" t="s">
        <v>358</v>
      </c>
      <c r="H62" s="10">
        <v>1</v>
      </c>
      <c r="I62" s="9" t="s">
        <v>346</v>
      </c>
      <c r="J62" s="10">
        <v>1</v>
      </c>
      <c r="K62" s="9" t="s">
        <v>346</v>
      </c>
      <c r="L62" s="10">
        <v>2</v>
      </c>
      <c r="M62" s="9" t="s">
        <v>353</v>
      </c>
      <c r="N62" s="10">
        <v>1</v>
      </c>
      <c r="O62" s="9" t="s">
        <v>366</v>
      </c>
      <c r="P62" s="10">
        <v>3</v>
      </c>
      <c r="Q62" t="s">
        <v>354</v>
      </c>
      <c r="R62" s="2">
        <v>1</v>
      </c>
      <c r="S62" t="s">
        <v>357</v>
      </c>
      <c r="T62" s="2">
        <v>1</v>
      </c>
      <c r="U62" s="9"/>
    </row>
    <row r="63" spans="1:21">
      <c r="A63" s="9" t="s">
        <v>296</v>
      </c>
      <c r="B63" s="10">
        <v>1</v>
      </c>
      <c r="C63" s="9" t="s">
        <v>296</v>
      </c>
      <c r="D63" s="10">
        <v>2</v>
      </c>
      <c r="E63" s="9" t="s">
        <v>359</v>
      </c>
      <c r="F63" s="10">
        <v>1</v>
      </c>
      <c r="G63" s="9" t="s">
        <v>359</v>
      </c>
      <c r="H63" s="10">
        <v>2</v>
      </c>
      <c r="I63" s="9" t="s">
        <v>345</v>
      </c>
      <c r="J63" s="10">
        <v>2</v>
      </c>
      <c r="K63" s="9" t="s">
        <v>351</v>
      </c>
      <c r="L63" s="10">
        <v>2</v>
      </c>
      <c r="M63" s="9" t="s">
        <v>367</v>
      </c>
      <c r="N63" s="10">
        <v>2</v>
      </c>
      <c r="O63" s="9" t="s">
        <v>366</v>
      </c>
      <c r="P63" s="10">
        <v>2</v>
      </c>
      <c r="Q63" t="s">
        <v>354</v>
      </c>
      <c r="R63" s="2">
        <v>1</v>
      </c>
      <c r="S63" t="s">
        <v>354</v>
      </c>
      <c r="T63" s="2">
        <v>1</v>
      </c>
      <c r="U63" s="9"/>
    </row>
    <row r="64" spans="1:21">
      <c r="A64" s="9" t="s">
        <v>297</v>
      </c>
      <c r="B64" s="10">
        <v>2</v>
      </c>
      <c r="C64" s="9" t="s">
        <v>299</v>
      </c>
      <c r="D64" s="10">
        <v>1</v>
      </c>
      <c r="E64" s="9" t="s">
        <v>336</v>
      </c>
      <c r="F64" s="10">
        <v>1</v>
      </c>
      <c r="G64" s="9" t="s">
        <v>336</v>
      </c>
      <c r="H64" s="10">
        <v>2</v>
      </c>
      <c r="I64" s="9" t="s">
        <v>346</v>
      </c>
      <c r="J64" s="10">
        <v>1</v>
      </c>
      <c r="K64" s="9" t="s">
        <v>345</v>
      </c>
      <c r="L64" s="10">
        <v>2</v>
      </c>
      <c r="M64" s="9" t="s">
        <v>363</v>
      </c>
      <c r="N64" s="10">
        <v>2</v>
      </c>
      <c r="O64" s="9" t="s">
        <v>347</v>
      </c>
      <c r="P64" s="10">
        <v>3</v>
      </c>
      <c r="Q64" t="s">
        <v>342</v>
      </c>
      <c r="R64" s="2">
        <v>2</v>
      </c>
      <c r="S64" t="s">
        <v>342</v>
      </c>
      <c r="T64" s="2">
        <v>2</v>
      </c>
      <c r="U64" s="9"/>
    </row>
    <row r="65" spans="1:21">
      <c r="A65" s="9" t="s">
        <v>297</v>
      </c>
      <c r="B65" s="10">
        <v>3</v>
      </c>
      <c r="C65" s="9" t="s">
        <v>299</v>
      </c>
      <c r="D65" s="10">
        <v>1</v>
      </c>
      <c r="E65" s="9" t="s">
        <v>355</v>
      </c>
      <c r="F65" s="10">
        <v>2</v>
      </c>
      <c r="G65" s="9" t="s">
        <v>350</v>
      </c>
      <c r="H65" s="10">
        <v>2</v>
      </c>
      <c r="I65" s="9" t="s">
        <v>351</v>
      </c>
      <c r="J65" s="10">
        <v>1</v>
      </c>
      <c r="K65" s="9" t="s">
        <v>346</v>
      </c>
      <c r="L65" s="10">
        <v>2</v>
      </c>
      <c r="M65" s="9" t="s">
        <v>365</v>
      </c>
      <c r="N65" s="10">
        <v>2</v>
      </c>
      <c r="O65" s="9" t="s">
        <v>352</v>
      </c>
      <c r="P65" s="10">
        <v>2</v>
      </c>
      <c r="Q65" t="s">
        <v>343</v>
      </c>
      <c r="R65" s="2">
        <v>2</v>
      </c>
      <c r="S65" t="s">
        <v>361</v>
      </c>
      <c r="T65" s="2">
        <v>1</v>
      </c>
      <c r="U65" s="9"/>
    </row>
    <row r="66" spans="1:21">
      <c r="A66" s="9" t="s">
        <v>298</v>
      </c>
      <c r="B66" s="10">
        <v>2</v>
      </c>
      <c r="C66" s="9" t="s">
        <v>299</v>
      </c>
      <c r="D66" s="10">
        <v>2</v>
      </c>
      <c r="E66" s="9" t="s">
        <v>355</v>
      </c>
      <c r="F66" s="10">
        <v>3</v>
      </c>
      <c r="G66" s="9" t="s">
        <v>358</v>
      </c>
      <c r="H66" s="10">
        <v>3</v>
      </c>
      <c r="I66" s="9" t="s">
        <v>351</v>
      </c>
      <c r="J66" s="10">
        <v>2</v>
      </c>
      <c r="K66" s="9" t="s">
        <v>339</v>
      </c>
      <c r="L66" s="10">
        <v>2</v>
      </c>
      <c r="M66" s="9" t="s">
        <v>363</v>
      </c>
      <c r="N66" s="10">
        <v>3</v>
      </c>
      <c r="O66" s="9" t="s">
        <v>341</v>
      </c>
      <c r="P66" s="10">
        <v>2</v>
      </c>
      <c r="Q66" t="s">
        <v>354</v>
      </c>
      <c r="R66" s="2">
        <v>1</v>
      </c>
      <c r="S66" t="s">
        <v>349</v>
      </c>
      <c r="T66" s="2">
        <v>1</v>
      </c>
      <c r="U66" s="9"/>
    </row>
    <row r="67" spans="1:21">
      <c r="A67" s="9" t="s">
        <v>298</v>
      </c>
      <c r="B67" s="10">
        <v>1</v>
      </c>
      <c r="C67" s="9" t="s">
        <v>299</v>
      </c>
      <c r="D67" s="10">
        <v>2</v>
      </c>
      <c r="E67" s="9" t="s">
        <v>359</v>
      </c>
      <c r="F67" s="10">
        <v>1</v>
      </c>
      <c r="G67" s="9" t="s">
        <v>344</v>
      </c>
      <c r="H67" s="10">
        <v>3</v>
      </c>
      <c r="I67" s="9" t="s">
        <v>339</v>
      </c>
      <c r="J67" s="10">
        <v>1</v>
      </c>
      <c r="K67" s="9" t="s">
        <v>338</v>
      </c>
      <c r="L67" s="10">
        <v>2</v>
      </c>
      <c r="M67" s="9" t="s">
        <v>366</v>
      </c>
      <c r="N67" s="10">
        <v>1</v>
      </c>
      <c r="O67" s="9" t="s">
        <v>353</v>
      </c>
      <c r="P67" s="10">
        <v>3</v>
      </c>
      <c r="Q67" t="s">
        <v>361</v>
      </c>
      <c r="R67" s="2">
        <v>2</v>
      </c>
      <c r="S67" t="s">
        <v>362</v>
      </c>
      <c r="T67" s="2">
        <v>2</v>
      </c>
      <c r="U67" s="9"/>
    </row>
    <row r="68" spans="1:21">
      <c r="A68" s="9" t="s">
        <v>297</v>
      </c>
      <c r="B68" s="10">
        <v>1</v>
      </c>
      <c r="C68" s="9" t="s">
        <v>299</v>
      </c>
      <c r="D68" s="10">
        <v>1</v>
      </c>
      <c r="E68" s="9" t="s">
        <v>336</v>
      </c>
      <c r="F68" s="10">
        <v>2</v>
      </c>
      <c r="G68" s="9" t="s">
        <v>358</v>
      </c>
      <c r="H68" s="10">
        <v>2</v>
      </c>
      <c r="I68" s="9" t="s">
        <v>338</v>
      </c>
      <c r="J68" s="10">
        <v>1</v>
      </c>
      <c r="K68" s="9" t="s">
        <v>346</v>
      </c>
      <c r="L68" s="10">
        <v>3</v>
      </c>
      <c r="M68" s="9" t="s">
        <v>366</v>
      </c>
      <c r="N68" s="10">
        <v>1</v>
      </c>
      <c r="O68" s="9" t="s">
        <v>366</v>
      </c>
      <c r="P68" s="10">
        <v>2</v>
      </c>
      <c r="Q68" t="s">
        <v>357</v>
      </c>
      <c r="R68" s="2">
        <v>2</v>
      </c>
      <c r="S68" t="s">
        <v>342</v>
      </c>
      <c r="T68" s="2">
        <v>2</v>
      </c>
      <c r="U68" s="9"/>
    </row>
    <row r="69" spans="1:21">
      <c r="A69" s="9" t="s">
        <v>298</v>
      </c>
      <c r="B69" s="10">
        <v>3</v>
      </c>
      <c r="C69" s="9" t="s">
        <v>299</v>
      </c>
      <c r="D69" s="10">
        <v>1</v>
      </c>
      <c r="E69" s="9" t="s">
        <v>344</v>
      </c>
      <c r="F69" s="10">
        <v>1</v>
      </c>
      <c r="G69" s="9" t="s">
        <v>337</v>
      </c>
      <c r="H69" s="10">
        <v>2</v>
      </c>
      <c r="I69" s="9" t="s">
        <v>346</v>
      </c>
      <c r="J69" s="10">
        <v>1</v>
      </c>
      <c r="K69" s="9" t="s">
        <v>360</v>
      </c>
      <c r="L69" s="10">
        <v>2</v>
      </c>
      <c r="M69" s="9" t="s">
        <v>340</v>
      </c>
      <c r="N69" s="10">
        <v>1</v>
      </c>
      <c r="O69" s="9" t="s">
        <v>352</v>
      </c>
      <c r="P69" s="10">
        <v>2</v>
      </c>
      <c r="Q69" t="s">
        <v>348</v>
      </c>
      <c r="R69" s="2">
        <v>1</v>
      </c>
      <c r="S69" t="s">
        <v>362</v>
      </c>
      <c r="T69" s="2">
        <v>2</v>
      </c>
      <c r="U69" s="9"/>
    </row>
    <row r="70" spans="1:21">
      <c r="A70" s="9" t="s">
        <v>297</v>
      </c>
      <c r="B70" s="10">
        <v>1</v>
      </c>
      <c r="C70" s="9" t="s">
        <v>299</v>
      </c>
      <c r="D70" s="10">
        <v>2</v>
      </c>
      <c r="E70" s="9" t="s">
        <v>350</v>
      </c>
      <c r="F70" s="10">
        <v>1</v>
      </c>
      <c r="G70" s="9" t="s">
        <v>350</v>
      </c>
      <c r="H70" s="10">
        <v>2</v>
      </c>
      <c r="I70" s="9" t="s">
        <v>339</v>
      </c>
      <c r="J70" s="10">
        <v>2</v>
      </c>
      <c r="K70" s="9" t="s">
        <v>345</v>
      </c>
      <c r="L70" s="10">
        <v>2</v>
      </c>
      <c r="M70" s="9" t="s">
        <v>341</v>
      </c>
      <c r="N70" s="10">
        <v>1</v>
      </c>
      <c r="O70" s="9" t="s">
        <v>365</v>
      </c>
      <c r="P70" s="10">
        <v>1</v>
      </c>
      <c r="Q70" t="s">
        <v>349</v>
      </c>
      <c r="R70" s="2">
        <v>1</v>
      </c>
      <c r="S70" t="s">
        <v>362</v>
      </c>
      <c r="T70" s="2">
        <v>1</v>
      </c>
      <c r="U70" s="9"/>
    </row>
    <row r="71" spans="1:21">
      <c r="A71" s="9" t="s">
        <v>299</v>
      </c>
      <c r="B71" s="10">
        <v>2</v>
      </c>
      <c r="C71" s="9" t="s">
        <v>299</v>
      </c>
      <c r="D71" s="10">
        <v>1</v>
      </c>
      <c r="E71" s="9" t="s">
        <v>358</v>
      </c>
      <c r="F71" s="10">
        <v>1</v>
      </c>
      <c r="G71" s="9" t="s">
        <v>336</v>
      </c>
      <c r="H71" s="10">
        <v>3</v>
      </c>
      <c r="I71" s="9" t="s">
        <v>351</v>
      </c>
      <c r="J71" s="10">
        <v>2</v>
      </c>
      <c r="K71" s="9" t="s">
        <v>360</v>
      </c>
      <c r="L71" s="10">
        <v>2</v>
      </c>
      <c r="M71" s="9" t="s">
        <v>347</v>
      </c>
      <c r="N71" s="10">
        <v>2</v>
      </c>
      <c r="O71" s="9" t="s">
        <v>340</v>
      </c>
      <c r="P71" s="10">
        <v>2</v>
      </c>
      <c r="Q71" t="s">
        <v>354</v>
      </c>
      <c r="R71" s="2">
        <v>2</v>
      </c>
      <c r="S71" t="s">
        <v>362</v>
      </c>
      <c r="T71" s="2">
        <v>1</v>
      </c>
      <c r="U71" s="9"/>
    </row>
    <row r="72" spans="1:21">
      <c r="A72" s="9" t="s">
        <v>299</v>
      </c>
      <c r="B72" s="10">
        <v>2</v>
      </c>
      <c r="C72" s="9" t="s">
        <v>299</v>
      </c>
      <c r="D72" s="10">
        <v>2</v>
      </c>
      <c r="E72" s="9" t="s">
        <v>350</v>
      </c>
      <c r="F72" s="10">
        <v>2</v>
      </c>
      <c r="G72" s="9" t="s">
        <v>355</v>
      </c>
      <c r="H72" s="10">
        <v>2</v>
      </c>
      <c r="I72" s="9" t="s">
        <v>351</v>
      </c>
      <c r="J72" s="10">
        <v>2</v>
      </c>
      <c r="K72" s="9" t="s">
        <v>339</v>
      </c>
      <c r="L72" s="10">
        <v>1</v>
      </c>
      <c r="M72" s="9" t="s">
        <v>341</v>
      </c>
      <c r="N72" s="10">
        <v>3</v>
      </c>
      <c r="O72" s="9" t="s">
        <v>347</v>
      </c>
      <c r="P72" s="10">
        <v>2</v>
      </c>
      <c r="Q72" t="s">
        <v>357</v>
      </c>
      <c r="R72" s="2">
        <v>2</v>
      </c>
      <c r="S72" t="s">
        <v>349</v>
      </c>
      <c r="T72" s="2">
        <v>2</v>
      </c>
      <c r="U72" s="9"/>
    </row>
    <row r="73" spans="1:21">
      <c r="A73" s="9" t="s">
        <v>299</v>
      </c>
      <c r="B73" s="10">
        <v>1</v>
      </c>
      <c r="C73" s="9" t="s">
        <v>299</v>
      </c>
      <c r="D73" s="10">
        <v>1</v>
      </c>
      <c r="E73" s="9" t="s">
        <v>350</v>
      </c>
      <c r="F73" s="10">
        <v>2</v>
      </c>
      <c r="G73" s="9" t="s">
        <v>344</v>
      </c>
      <c r="H73" s="10">
        <v>1</v>
      </c>
      <c r="I73" s="9" t="s">
        <v>346</v>
      </c>
      <c r="J73" s="10">
        <v>1</v>
      </c>
      <c r="K73" s="9" t="s">
        <v>339</v>
      </c>
      <c r="L73" s="10">
        <v>2</v>
      </c>
      <c r="M73" s="9" t="s">
        <v>363</v>
      </c>
      <c r="N73" s="10">
        <v>3</v>
      </c>
      <c r="O73" s="9" t="s">
        <v>353</v>
      </c>
      <c r="P73" s="10">
        <v>2</v>
      </c>
      <c r="Q73" t="s">
        <v>343</v>
      </c>
      <c r="R73" s="2">
        <v>1</v>
      </c>
      <c r="S73" t="s">
        <v>348</v>
      </c>
      <c r="T73" s="2">
        <v>2</v>
      </c>
      <c r="U73" s="9"/>
    </row>
    <row r="74" spans="1:21">
      <c r="A74" s="9" t="s">
        <v>299</v>
      </c>
      <c r="B74" s="10">
        <v>1</v>
      </c>
      <c r="C74" s="9" t="s">
        <v>299</v>
      </c>
      <c r="D74" s="10">
        <v>2</v>
      </c>
      <c r="E74" s="9" t="s">
        <v>344</v>
      </c>
      <c r="F74" s="10">
        <v>2</v>
      </c>
      <c r="G74" s="9" t="s">
        <v>337</v>
      </c>
      <c r="H74" s="10">
        <v>1</v>
      </c>
      <c r="I74" s="9" t="s">
        <v>345</v>
      </c>
      <c r="J74" s="10">
        <v>1</v>
      </c>
      <c r="K74" s="9" t="s">
        <v>351</v>
      </c>
      <c r="L74" s="10">
        <v>1</v>
      </c>
      <c r="M74" s="9" t="s">
        <v>340</v>
      </c>
      <c r="N74" s="10">
        <v>1</v>
      </c>
      <c r="O74" s="9" t="s">
        <v>353</v>
      </c>
      <c r="P74" s="10">
        <v>4</v>
      </c>
      <c r="Q74" t="s">
        <v>361</v>
      </c>
      <c r="R74" s="2">
        <v>2</v>
      </c>
      <c r="S74" t="s">
        <v>357</v>
      </c>
      <c r="T74" s="2">
        <v>2</v>
      </c>
      <c r="U74" s="9"/>
    </row>
    <row r="75" spans="1:21">
      <c r="A75" s="9" t="s">
        <v>296</v>
      </c>
      <c r="B75" s="10">
        <v>2</v>
      </c>
      <c r="C75" s="9" t="s">
        <v>298</v>
      </c>
      <c r="D75" s="10">
        <v>2</v>
      </c>
      <c r="E75" s="9" t="s">
        <v>355</v>
      </c>
      <c r="F75" s="10">
        <v>1</v>
      </c>
      <c r="G75" s="9" t="s">
        <v>336</v>
      </c>
      <c r="H75" s="10">
        <v>2</v>
      </c>
      <c r="I75" s="9" t="s">
        <v>351</v>
      </c>
      <c r="J75" s="10">
        <v>2</v>
      </c>
      <c r="K75" s="9" t="s">
        <v>338</v>
      </c>
      <c r="L75" s="10">
        <v>2</v>
      </c>
      <c r="M75" s="9" t="s">
        <v>353</v>
      </c>
      <c r="N75" s="10">
        <v>3</v>
      </c>
      <c r="O75" s="9" t="s">
        <v>340</v>
      </c>
      <c r="P75" s="10">
        <v>3</v>
      </c>
      <c r="Q75" t="s">
        <v>354</v>
      </c>
      <c r="R75" s="2">
        <v>1</v>
      </c>
      <c r="S75" t="s">
        <v>348</v>
      </c>
      <c r="T75" s="2">
        <v>2</v>
      </c>
      <c r="U75" s="9"/>
    </row>
    <row r="76" spans="1:21">
      <c r="A76" s="9" t="s">
        <v>297</v>
      </c>
      <c r="B76" s="10">
        <v>1</v>
      </c>
      <c r="C76" s="9" t="s">
        <v>298</v>
      </c>
      <c r="D76" s="10">
        <v>1</v>
      </c>
      <c r="E76" s="9" t="s">
        <v>358</v>
      </c>
      <c r="F76" s="10">
        <v>2</v>
      </c>
      <c r="G76" s="9" t="s">
        <v>350</v>
      </c>
      <c r="H76" s="10">
        <v>3</v>
      </c>
      <c r="I76" s="9" t="s">
        <v>346</v>
      </c>
      <c r="J76" s="10">
        <v>1</v>
      </c>
      <c r="K76" s="9" t="s">
        <v>351</v>
      </c>
      <c r="L76" s="10">
        <v>2</v>
      </c>
      <c r="M76" s="9" t="s">
        <v>340</v>
      </c>
      <c r="N76" s="10">
        <v>1</v>
      </c>
      <c r="O76" s="9" t="s">
        <v>365</v>
      </c>
      <c r="P76" s="10">
        <v>1</v>
      </c>
      <c r="Q76" t="s">
        <v>356</v>
      </c>
      <c r="R76" s="2">
        <v>2</v>
      </c>
      <c r="S76" t="s">
        <v>356</v>
      </c>
      <c r="T76" s="2">
        <v>1</v>
      </c>
      <c r="U76" s="9"/>
    </row>
    <row r="77" spans="1:21">
      <c r="A77" s="9" t="s">
        <v>297</v>
      </c>
      <c r="B77" s="10">
        <v>1</v>
      </c>
      <c r="C77" s="9" t="s">
        <v>298</v>
      </c>
      <c r="D77" s="10">
        <v>1</v>
      </c>
      <c r="E77" s="9" t="s">
        <v>350</v>
      </c>
      <c r="F77" s="10">
        <v>1</v>
      </c>
      <c r="G77" s="9" t="s">
        <v>337</v>
      </c>
      <c r="H77" s="10">
        <v>2</v>
      </c>
      <c r="I77" s="9" t="s">
        <v>345</v>
      </c>
      <c r="J77" s="10">
        <v>1</v>
      </c>
      <c r="K77" s="9" t="s">
        <v>360</v>
      </c>
      <c r="L77" s="10">
        <v>1</v>
      </c>
      <c r="M77" s="9" t="s">
        <v>347</v>
      </c>
      <c r="N77" s="10">
        <v>2</v>
      </c>
      <c r="O77" s="9" t="s">
        <v>341</v>
      </c>
      <c r="P77" s="10">
        <v>1</v>
      </c>
      <c r="Q77" t="s">
        <v>354</v>
      </c>
      <c r="R77" s="2">
        <v>1</v>
      </c>
      <c r="S77" t="s">
        <v>354</v>
      </c>
      <c r="T77" s="2">
        <v>1</v>
      </c>
      <c r="U77" s="9"/>
    </row>
    <row r="78" spans="1:21">
      <c r="A78" s="9" t="s">
        <v>299</v>
      </c>
      <c r="B78" s="10">
        <v>2</v>
      </c>
      <c r="C78" s="9" t="s">
        <v>298</v>
      </c>
      <c r="D78" s="10">
        <v>1</v>
      </c>
      <c r="E78" s="9" t="s">
        <v>358</v>
      </c>
      <c r="F78" s="10">
        <v>1</v>
      </c>
      <c r="G78" s="9" t="s">
        <v>350</v>
      </c>
      <c r="H78" s="10">
        <v>2</v>
      </c>
      <c r="I78" s="9" t="s">
        <v>360</v>
      </c>
      <c r="J78" s="10">
        <v>1</v>
      </c>
      <c r="K78" s="9" t="s">
        <v>345</v>
      </c>
      <c r="L78" s="10">
        <v>1</v>
      </c>
      <c r="M78" s="9" t="s">
        <v>364</v>
      </c>
      <c r="N78" s="10">
        <v>3</v>
      </c>
      <c r="O78" s="9" t="s">
        <v>341</v>
      </c>
      <c r="P78" s="10">
        <v>1</v>
      </c>
      <c r="Q78" t="s">
        <v>348</v>
      </c>
      <c r="R78" s="2">
        <v>1</v>
      </c>
      <c r="S78" t="s">
        <v>354</v>
      </c>
      <c r="T78" s="2">
        <v>1</v>
      </c>
      <c r="U78" s="9"/>
    </row>
    <row r="79" spans="1:21">
      <c r="A79" s="9" t="s">
        <v>299</v>
      </c>
      <c r="B79" s="10">
        <v>3</v>
      </c>
      <c r="C79" s="9" t="s">
        <v>298</v>
      </c>
      <c r="D79" s="10">
        <v>2</v>
      </c>
      <c r="E79" s="9" t="s">
        <v>337</v>
      </c>
      <c r="F79" s="10">
        <v>1</v>
      </c>
      <c r="G79" s="9" t="s">
        <v>344</v>
      </c>
      <c r="H79" s="10">
        <v>1</v>
      </c>
      <c r="I79" s="9" t="s">
        <v>351</v>
      </c>
      <c r="J79" s="10">
        <v>1</v>
      </c>
      <c r="K79" s="9" t="s">
        <v>338</v>
      </c>
      <c r="L79" s="10">
        <v>1</v>
      </c>
      <c r="M79" s="9" t="s">
        <v>341</v>
      </c>
      <c r="N79" s="10">
        <v>2</v>
      </c>
      <c r="O79" s="9" t="s">
        <v>365</v>
      </c>
      <c r="P79" s="10">
        <v>1</v>
      </c>
      <c r="Q79" t="s">
        <v>342</v>
      </c>
      <c r="R79" s="2">
        <v>1</v>
      </c>
      <c r="S79" t="s">
        <v>361</v>
      </c>
      <c r="T79" s="2">
        <v>1</v>
      </c>
      <c r="U79" s="9"/>
    </row>
    <row r="80" spans="1:21">
      <c r="A80" s="9" t="s">
        <v>299</v>
      </c>
      <c r="B80" s="10">
        <v>1</v>
      </c>
      <c r="C80" s="9" t="s">
        <v>298</v>
      </c>
      <c r="D80" s="10">
        <v>1</v>
      </c>
      <c r="E80" s="9" t="s">
        <v>358</v>
      </c>
      <c r="F80" s="10">
        <v>1</v>
      </c>
      <c r="G80" s="9" t="s">
        <v>336</v>
      </c>
      <c r="H80" s="10">
        <v>2</v>
      </c>
      <c r="I80" s="9" t="s">
        <v>346</v>
      </c>
      <c r="J80" s="10">
        <v>1</v>
      </c>
      <c r="K80" s="9" t="s">
        <v>338</v>
      </c>
      <c r="L80" s="10">
        <v>1</v>
      </c>
      <c r="M80" s="9" t="s">
        <v>365</v>
      </c>
      <c r="N80" s="10">
        <v>2</v>
      </c>
      <c r="O80" s="9" t="s">
        <v>363</v>
      </c>
      <c r="P80" s="10">
        <v>2</v>
      </c>
      <c r="Q80" t="s">
        <v>362</v>
      </c>
      <c r="R80" s="2">
        <v>1</v>
      </c>
      <c r="S80" t="s">
        <v>342</v>
      </c>
      <c r="T80" s="2">
        <v>2</v>
      </c>
      <c r="U80" s="9"/>
    </row>
    <row r="81" spans="1:21">
      <c r="A81" s="9" t="s">
        <v>297</v>
      </c>
      <c r="B81" s="10">
        <v>1</v>
      </c>
      <c r="C81" s="9" t="s">
        <v>298</v>
      </c>
      <c r="D81" s="10">
        <v>2</v>
      </c>
      <c r="E81" s="9" t="s">
        <v>359</v>
      </c>
      <c r="F81" s="10">
        <v>2</v>
      </c>
      <c r="G81" s="9" t="s">
        <v>358</v>
      </c>
      <c r="H81" s="10">
        <v>2</v>
      </c>
      <c r="I81" s="9" t="s">
        <v>360</v>
      </c>
      <c r="J81" s="10">
        <v>3</v>
      </c>
      <c r="K81" s="9" t="s">
        <v>339</v>
      </c>
      <c r="L81" s="10">
        <v>2</v>
      </c>
      <c r="M81" s="9" t="s">
        <v>340</v>
      </c>
      <c r="N81" s="10">
        <v>2</v>
      </c>
      <c r="O81" s="9" t="s">
        <v>365</v>
      </c>
      <c r="P81" s="10">
        <v>3</v>
      </c>
      <c r="Q81" t="s">
        <v>361</v>
      </c>
      <c r="R81" s="2">
        <v>1</v>
      </c>
      <c r="S81" t="s">
        <v>349</v>
      </c>
      <c r="T81" s="2">
        <v>2</v>
      </c>
      <c r="U81" s="9"/>
    </row>
    <row r="82" spans="1:21">
      <c r="A82" s="9" t="s">
        <v>299</v>
      </c>
      <c r="B82" s="10">
        <v>2</v>
      </c>
      <c r="C82" s="9" t="s">
        <v>298</v>
      </c>
      <c r="D82" s="10">
        <v>1</v>
      </c>
      <c r="E82" s="9" t="s">
        <v>359</v>
      </c>
      <c r="F82" s="10">
        <v>2</v>
      </c>
      <c r="G82" s="9" t="s">
        <v>344</v>
      </c>
      <c r="H82" s="10">
        <v>2</v>
      </c>
      <c r="I82" s="9" t="s">
        <v>346</v>
      </c>
      <c r="J82" s="10">
        <v>2</v>
      </c>
      <c r="K82" s="9" t="s">
        <v>360</v>
      </c>
      <c r="L82" s="10">
        <v>2</v>
      </c>
      <c r="M82" s="9" t="s">
        <v>352</v>
      </c>
      <c r="N82" s="10">
        <v>2</v>
      </c>
      <c r="O82" s="9" t="s">
        <v>347</v>
      </c>
      <c r="P82" s="10">
        <v>2</v>
      </c>
      <c r="Q82" t="s">
        <v>349</v>
      </c>
      <c r="R82" s="2">
        <v>2</v>
      </c>
      <c r="S82" t="s">
        <v>356</v>
      </c>
      <c r="T82" s="2">
        <v>3</v>
      </c>
      <c r="U82" s="9"/>
    </row>
    <row r="83" spans="1:21">
      <c r="A83" s="9" t="s">
        <v>297</v>
      </c>
      <c r="B83" s="10">
        <v>1</v>
      </c>
      <c r="C83" s="9" t="s">
        <v>298</v>
      </c>
      <c r="D83" s="10">
        <v>1</v>
      </c>
      <c r="E83" s="9" t="s">
        <v>350</v>
      </c>
      <c r="F83" s="10">
        <v>2</v>
      </c>
      <c r="G83" s="9" t="s">
        <v>355</v>
      </c>
      <c r="H83" s="10">
        <v>2</v>
      </c>
      <c r="I83" s="9" t="s">
        <v>351</v>
      </c>
      <c r="J83" s="10">
        <v>2</v>
      </c>
      <c r="K83" s="9" t="s">
        <v>345</v>
      </c>
      <c r="L83" s="10">
        <v>2</v>
      </c>
      <c r="M83" s="9" t="s">
        <v>341</v>
      </c>
      <c r="N83" s="10">
        <v>2</v>
      </c>
      <c r="O83" s="9" t="s">
        <v>340</v>
      </c>
      <c r="P83" s="10">
        <v>1</v>
      </c>
      <c r="Q83" t="s">
        <v>356</v>
      </c>
      <c r="R83" s="2">
        <v>2</v>
      </c>
      <c r="S83" t="s">
        <v>342</v>
      </c>
      <c r="T83" s="2">
        <v>1</v>
      </c>
      <c r="U83" s="9"/>
    </row>
    <row r="84" spans="1:21">
      <c r="A84" s="9" t="s">
        <v>299</v>
      </c>
      <c r="B84" s="10">
        <v>2</v>
      </c>
      <c r="C84" s="9" t="s">
        <v>298</v>
      </c>
      <c r="D84" s="10">
        <v>2</v>
      </c>
      <c r="E84" s="9" t="s">
        <v>336</v>
      </c>
      <c r="F84" s="10">
        <v>2</v>
      </c>
      <c r="G84" s="9" t="s">
        <v>355</v>
      </c>
      <c r="H84" s="10">
        <v>2</v>
      </c>
      <c r="I84" s="9" t="s">
        <v>346</v>
      </c>
      <c r="J84" s="10">
        <v>3</v>
      </c>
      <c r="K84" s="9" t="s">
        <v>346</v>
      </c>
      <c r="L84" s="10">
        <v>2</v>
      </c>
      <c r="M84" s="9" t="s">
        <v>340</v>
      </c>
      <c r="N84" s="10">
        <v>2</v>
      </c>
      <c r="O84" s="9" t="s">
        <v>367</v>
      </c>
      <c r="P84" s="10">
        <v>2</v>
      </c>
      <c r="Q84" t="s">
        <v>357</v>
      </c>
      <c r="R84" s="2">
        <v>2</v>
      </c>
      <c r="S84" t="s">
        <v>356</v>
      </c>
      <c r="T84" s="2">
        <v>1</v>
      </c>
      <c r="U84" s="9"/>
    </row>
    <row r="85" spans="1:21">
      <c r="A85" s="9" t="s">
        <v>296</v>
      </c>
      <c r="B85" s="10">
        <v>2</v>
      </c>
      <c r="C85" s="9" t="s">
        <v>297</v>
      </c>
      <c r="D85" s="10">
        <v>1</v>
      </c>
      <c r="E85" s="9" t="s">
        <v>358</v>
      </c>
      <c r="F85" s="10">
        <v>2</v>
      </c>
      <c r="G85" s="9" t="s">
        <v>350</v>
      </c>
      <c r="H85" s="10">
        <v>1</v>
      </c>
      <c r="I85" s="9" t="s">
        <v>339</v>
      </c>
      <c r="J85" s="10">
        <v>1</v>
      </c>
      <c r="K85" s="9" t="s">
        <v>346</v>
      </c>
      <c r="L85" s="10">
        <v>3</v>
      </c>
      <c r="M85" s="9" t="s">
        <v>341</v>
      </c>
      <c r="N85" s="10">
        <v>1</v>
      </c>
      <c r="O85" s="9" t="s">
        <v>364</v>
      </c>
      <c r="P85" s="10">
        <v>3</v>
      </c>
      <c r="Q85" t="s">
        <v>348</v>
      </c>
      <c r="R85" s="2">
        <v>2</v>
      </c>
      <c r="S85" t="s">
        <v>357</v>
      </c>
      <c r="T85" s="2">
        <v>2</v>
      </c>
      <c r="U85" s="9"/>
    </row>
    <row r="86" spans="1:21">
      <c r="A86" s="9" t="s">
        <v>296</v>
      </c>
      <c r="B86" s="10">
        <v>2</v>
      </c>
      <c r="C86" s="9" t="s">
        <v>297</v>
      </c>
      <c r="D86" s="10">
        <v>2</v>
      </c>
      <c r="E86" s="9" t="s">
        <v>359</v>
      </c>
      <c r="F86" s="10">
        <v>1</v>
      </c>
      <c r="G86" s="9" t="s">
        <v>359</v>
      </c>
      <c r="H86" s="10">
        <v>1</v>
      </c>
      <c r="I86" s="9" t="s">
        <v>338</v>
      </c>
      <c r="J86" s="10">
        <v>2</v>
      </c>
      <c r="K86" s="9" t="s">
        <v>339</v>
      </c>
      <c r="L86" s="10">
        <v>2</v>
      </c>
      <c r="M86" s="9" t="s">
        <v>347</v>
      </c>
      <c r="N86" s="10">
        <v>2</v>
      </c>
      <c r="O86" s="9" t="s">
        <v>352</v>
      </c>
      <c r="P86" s="10">
        <v>1</v>
      </c>
      <c r="Q86" t="s">
        <v>354</v>
      </c>
      <c r="R86" s="2">
        <v>2</v>
      </c>
      <c r="S86" t="s">
        <v>362</v>
      </c>
      <c r="T86" s="2">
        <v>2</v>
      </c>
      <c r="U86" s="9"/>
    </row>
    <row r="87" spans="1:21">
      <c r="A87" s="9" t="s">
        <v>296</v>
      </c>
      <c r="B87" s="10">
        <v>1</v>
      </c>
      <c r="C87" s="9" t="s">
        <v>297</v>
      </c>
      <c r="D87" s="10">
        <v>1</v>
      </c>
      <c r="E87" s="9" t="s">
        <v>337</v>
      </c>
      <c r="F87" s="10">
        <v>1</v>
      </c>
      <c r="G87" s="9" t="s">
        <v>358</v>
      </c>
      <c r="H87" s="10">
        <v>2</v>
      </c>
      <c r="I87" s="9" t="s">
        <v>338</v>
      </c>
      <c r="J87" s="10">
        <v>1</v>
      </c>
      <c r="K87" s="9" t="s">
        <v>339</v>
      </c>
      <c r="L87" s="10">
        <v>1</v>
      </c>
      <c r="M87" s="9" t="s">
        <v>352</v>
      </c>
      <c r="N87" s="10">
        <v>2</v>
      </c>
      <c r="O87" s="9" t="s">
        <v>366</v>
      </c>
      <c r="P87" s="10">
        <v>1</v>
      </c>
      <c r="Q87" t="s">
        <v>349</v>
      </c>
      <c r="R87" s="2">
        <v>2</v>
      </c>
      <c r="S87" t="s">
        <v>348</v>
      </c>
      <c r="T87" s="2">
        <v>1</v>
      </c>
      <c r="U87" s="9"/>
    </row>
    <row r="88" spans="1:21">
      <c r="A88" s="9" t="s">
        <v>298</v>
      </c>
      <c r="B88" s="10">
        <v>2</v>
      </c>
      <c r="C88" s="9" t="s">
        <v>297</v>
      </c>
      <c r="D88" s="10">
        <v>1</v>
      </c>
      <c r="E88" s="9" t="s">
        <v>358</v>
      </c>
      <c r="F88" s="10">
        <v>1</v>
      </c>
      <c r="G88" s="9" t="s">
        <v>350</v>
      </c>
      <c r="H88" s="10">
        <v>2</v>
      </c>
      <c r="I88" s="9" t="s">
        <v>338</v>
      </c>
      <c r="J88" s="10">
        <v>2</v>
      </c>
      <c r="K88" s="9" t="s">
        <v>351</v>
      </c>
      <c r="L88" s="10">
        <v>1</v>
      </c>
      <c r="M88" s="9" t="s">
        <v>341</v>
      </c>
      <c r="N88" s="10">
        <v>2</v>
      </c>
      <c r="O88" s="9" t="s">
        <v>364</v>
      </c>
      <c r="P88" s="10">
        <v>2</v>
      </c>
      <c r="Q88" t="s">
        <v>354</v>
      </c>
      <c r="R88" s="2">
        <v>2</v>
      </c>
      <c r="S88" t="s">
        <v>354</v>
      </c>
      <c r="T88" s="2">
        <v>2</v>
      </c>
      <c r="U88" s="9"/>
    </row>
    <row r="89" spans="1:21">
      <c r="A89" s="9" t="s">
        <v>296</v>
      </c>
      <c r="B89" s="10">
        <v>2</v>
      </c>
      <c r="C89" s="9" t="s">
        <v>297</v>
      </c>
      <c r="D89" s="10">
        <v>1</v>
      </c>
      <c r="E89" s="9" t="s">
        <v>336</v>
      </c>
      <c r="F89" s="10">
        <v>1</v>
      </c>
      <c r="G89" s="9" t="s">
        <v>344</v>
      </c>
      <c r="H89" s="10">
        <v>2</v>
      </c>
      <c r="I89" s="9" t="s">
        <v>338</v>
      </c>
      <c r="J89" s="10">
        <v>2</v>
      </c>
      <c r="K89" s="9" t="s">
        <v>339</v>
      </c>
      <c r="L89" s="10">
        <v>2</v>
      </c>
      <c r="M89" s="9" t="s">
        <v>366</v>
      </c>
      <c r="N89" s="10">
        <v>1</v>
      </c>
      <c r="O89" s="9" t="s">
        <v>347</v>
      </c>
      <c r="P89" s="10">
        <v>1</v>
      </c>
      <c r="Q89" t="s">
        <v>342</v>
      </c>
      <c r="R89" s="2">
        <v>1</v>
      </c>
      <c r="S89" t="s">
        <v>343</v>
      </c>
      <c r="T89" s="2">
        <v>2</v>
      </c>
      <c r="U89" s="9"/>
    </row>
    <row r="90" spans="1:21">
      <c r="A90" s="9" t="s">
        <v>299</v>
      </c>
      <c r="B90" s="10">
        <v>1</v>
      </c>
      <c r="C90" s="9" t="s">
        <v>297</v>
      </c>
      <c r="D90" s="10">
        <v>3</v>
      </c>
      <c r="E90" s="9" t="s">
        <v>355</v>
      </c>
      <c r="F90" s="10">
        <v>1</v>
      </c>
      <c r="G90" s="9" t="s">
        <v>359</v>
      </c>
      <c r="H90" s="10">
        <v>1</v>
      </c>
      <c r="I90" s="9" t="s">
        <v>346</v>
      </c>
      <c r="J90" s="10">
        <v>1</v>
      </c>
      <c r="K90" s="9" t="s">
        <v>360</v>
      </c>
      <c r="L90" s="10">
        <v>1</v>
      </c>
      <c r="M90" s="9" t="s">
        <v>363</v>
      </c>
      <c r="N90" s="10">
        <v>1</v>
      </c>
      <c r="O90" s="9" t="s">
        <v>340</v>
      </c>
      <c r="P90" s="10">
        <v>3</v>
      </c>
      <c r="Q90" t="s">
        <v>361</v>
      </c>
      <c r="R90" s="2">
        <v>2</v>
      </c>
      <c r="S90" t="s">
        <v>362</v>
      </c>
      <c r="T90" s="2">
        <v>2</v>
      </c>
      <c r="U90" s="9"/>
    </row>
    <row r="91" spans="1:21">
      <c r="A91" s="9" t="s">
        <v>297</v>
      </c>
      <c r="B91" s="10">
        <v>1</v>
      </c>
      <c r="C91" s="9" t="s">
        <v>297</v>
      </c>
      <c r="D91" s="10">
        <v>3</v>
      </c>
      <c r="E91" s="9" t="s">
        <v>359</v>
      </c>
      <c r="F91" s="10">
        <v>4</v>
      </c>
      <c r="G91" s="9" t="s">
        <v>336</v>
      </c>
      <c r="H91" s="10">
        <v>3</v>
      </c>
      <c r="I91" s="9" t="s">
        <v>351</v>
      </c>
      <c r="J91" s="10">
        <v>1</v>
      </c>
      <c r="K91" s="9" t="s">
        <v>351</v>
      </c>
      <c r="L91" s="10">
        <v>1</v>
      </c>
      <c r="M91" s="9" t="s">
        <v>340</v>
      </c>
      <c r="N91" s="10">
        <v>2</v>
      </c>
      <c r="O91" s="9" t="s">
        <v>347</v>
      </c>
      <c r="P91" s="10">
        <v>2</v>
      </c>
      <c r="Q91" t="s">
        <v>342</v>
      </c>
      <c r="R91" s="2">
        <v>3</v>
      </c>
      <c r="S91" t="s">
        <v>354</v>
      </c>
      <c r="T91" s="2">
        <v>1</v>
      </c>
      <c r="U91" s="9"/>
    </row>
    <row r="92" spans="1:21">
      <c r="A92" s="9" t="s">
        <v>296</v>
      </c>
      <c r="B92" s="10">
        <v>1</v>
      </c>
      <c r="C92" s="9" t="s">
        <v>297</v>
      </c>
      <c r="D92" s="10">
        <v>2</v>
      </c>
      <c r="E92" s="9" t="s">
        <v>337</v>
      </c>
      <c r="F92" s="10">
        <v>3</v>
      </c>
      <c r="G92" s="9" t="s">
        <v>355</v>
      </c>
      <c r="H92" s="10">
        <v>1</v>
      </c>
      <c r="I92" s="9" t="s">
        <v>351</v>
      </c>
      <c r="J92" s="10">
        <v>2</v>
      </c>
      <c r="K92" s="9" t="s">
        <v>345</v>
      </c>
      <c r="L92" s="10">
        <v>2</v>
      </c>
      <c r="M92" s="9" t="s">
        <v>367</v>
      </c>
      <c r="N92" s="10">
        <v>2</v>
      </c>
      <c r="O92" s="9" t="s">
        <v>340</v>
      </c>
      <c r="P92" s="10">
        <v>2</v>
      </c>
      <c r="Q92" t="s">
        <v>342</v>
      </c>
      <c r="R92" s="2">
        <v>2</v>
      </c>
      <c r="S92" t="s">
        <v>354</v>
      </c>
      <c r="T92" s="2">
        <v>1</v>
      </c>
      <c r="U92" s="9"/>
    </row>
    <row r="93" spans="1:21">
      <c r="A93" s="9" t="s">
        <v>297</v>
      </c>
      <c r="B93" s="10">
        <v>1</v>
      </c>
      <c r="C93" s="9" t="s">
        <v>297</v>
      </c>
      <c r="D93" s="10">
        <v>1</v>
      </c>
      <c r="E93" s="9" t="s">
        <v>344</v>
      </c>
      <c r="F93" s="10">
        <v>2</v>
      </c>
      <c r="G93" s="9" t="s">
        <v>337</v>
      </c>
      <c r="H93" s="10">
        <v>1</v>
      </c>
      <c r="I93" s="9" t="s">
        <v>345</v>
      </c>
      <c r="J93" s="10">
        <v>1</v>
      </c>
      <c r="K93" s="9" t="s">
        <v>338</v>
      </c>
      <c r="L93" s="10">
        <v>1</v>
      </c>
      <c r="M93" s="9" t="s">
        <v>352</v>
      </c>
      <c r="N93" s="10">
        <v>1</v>
      </c>
      <c r="O93" s="9" t="s">
        <v>365</v>
      </c>
      <c r="P93" s="10">
        <v>1</v>
      </c>
      <c r="Q93" t="s">
        <v>354</v>
      </c>
      <c r="R93" s="2">
        <v>2</v>
      </c>
      <c r="S93" t="s">
        <v>343</v>
      </c>
      <c r="T93" s="2">
        <v>3</v>
      </c>
      <c r="U93" s="9"/>
    </row>
    <row r="94" spans="1:21">
      <c r="A94" s="9" t="s">
        <v>297</v>
      </c>
      <c r="B94" s="10">
        <v>2</v>
      </c>
      <c r="C94" s="9" t="s">
        <v>297</v>
      </c>
      <c r="D94" s="10">
        <v>1</v>
      </c>
      <c r="E94" s="9" t="s">
        <v>355</v>
      </c>
      <c r="F94" s="10">
        <v>1</v>
      </c>
      <c r="G94" s="9" t="s">
        <v>350</v>
      </c>
      <c r="H94" s="10">
        <v>1</v>
      </c>
      <c r="I94" s="9" t="s">
        <v>345</v>
      </c>
      <c r="J94" s="10">
        <v>1</v>
      </c>
      <c r="K94" s="9" t="s">
        <v>351</v>
      </c>
      <c r="L94" s="10">
        <v>1</v>
      </c>
      <c r="M94" s="9" t="s">
        <v>347</v>
      </c>
      <c r="N94" s="10">
        <v>1</v>
      </c>
      <c r="O94" s="9" t="s">
        <v>347</v>
      </c>
      <c r="P94" s="10">
        <v>1</v>
      </c>
      <c r="Q94" t="s">
        <v>362</v>
      </c>
      <c r="R94" s="2">
        <v>2</v>
      </c>
      <c r="S94" t="s">
        <v>361</v>
      </c>
      <c r="T94" s="2">
        <v>1</v>
      </c>
      <c r="U94" s="9"/>
    </row>
    <row r="95" spans="1:21">
      <c r="A95" s="9" t="s">
        <v>299</v>
      </c>
      <c r="B95" s="10">
        <v>2</v>
      </c>
      <c r="C95" s="9" t="s">
        <v>297</v>
      </c>
      <c r="D95" s="10">
        <v>3</v>
      </c>
      <c r="E95" s="9" t="s">
        <v>336</v>
      </c>
      <c r="F95" s="10">
        <v>1</v>
      </c>
      <c r="G95" s="9" t="s">
        <v>355</v>
      </c>
      <c r="H95" s="10">
        <v>2</v>
      </c>
      <c r="I95" s="9" t="s">
        <v>360</v>
      </c>
      <c r="J95" s="10">
        <v>1</v>
      </c>
      <c r="K95" s="9" t="s">
        <v>360</v>
      </c>
      <c r="L95" s="10">
        <v>1</v>
      </c>
      <c r="M95" s="9" t="s">
        <v>341</v>
      </c>
      <c r="N95" s="10">
        <v>3</v>
      </c>
      <c r="O95" s="9" t="s">
        <v>366</v>
      </c>
      <c r="P95" s="10">
        <v>1</v>
      </c>
      <c r="Q95" t="s">
        <v>354</v>
      </c>
      <c r="R95" s="2">
        <v>2</v>
      </c>
      <c r="S95" t="s">
        <v>342</v>
      </c>
      <c r="T95" s="2">
        <v>1</v>
      </c>
      <c r="U95" s="9"/>
    </row>
    <row r="96" spans="1:21">
      <c r="A96" s="9" t="s">
        <v>298</v>
      </c>
      <c r="B96" s="10">
        <v>2</v>
      </c>
      <c r="C96" s="9" t="s">
        <v>297</v>
      </c>
      <c r="D96" s="10">
        <v>1</v>
      </c>
      <c r="E96" s="9" t="s">
        <v>336</v>
      </c>
      <c r="F96" s="10">
        <v>3</v>
      </c>
      <c r="G96" s="9" t="s">
        <v>344</v>
      </c>
      <c r="H96" s="10">
        <v>2</v>
      </c>
      <c r="I96" s="9" t="s">
        <v>360</v>
      </c>
      <c r="J96" s="10">
        <v>2</v>
      </c>
      <c r="K96" s="9" t="s">
        <v>351</v>
      </c>
      <c r="L96" s="10">
        <v>2</v>
      </c>
      <c r="M96" s="9" t="s">
        <v>367</v>
      </c>
      <c r="N96" s="10">
        <v>2</v>
      </c>
      <c r="O96" s="9" t="s">
        <v>353</v>
      </c>
      <c r="P96" s="10">
        <v>2</v>
      </c>
      <c r="Q96" t="s">
        <v>362</v>
      </c>
      <c r="R96" s="2">
        <v>1</v>
      </c>
      <c r="S96" t="s">
        <v>356</v>
      </c>
      <c r="T96" s="2">
        <v>2</v>
      </c>
      <c r="U96" s="9"/>
    </row>
    <row r="97" spans="1:21">
      <c r="A97" s="9" t="s">
        <v>296</v>
      </c>
      <c r="B97" s="10">
        <v>2</v>
      </c>
      <c r="C97" s="9" t="s">
        <v>297</v>
      </c>
      <c r="D97" s="10">
        <v>1</v>
      </c>
      <c r="E97" s="9" t="s">
        <v>337</v>
      </c>
      <c r="F97" s="10">
        <v>1</v>
      </c>
      <c r="G97" s="9" t="s">
        <v>344</v>
      </c>
      <c r="H97" s="10">
        <v>3</v>
      </c>
      <c r="I97" s="9" t="s">
        <v>351</v>
      </c>
      <c r="J97" s="10">
        <v>2</v>
      </c>
      <c r="K97" s="9" t="s">
        <v>346</v>
      </c>
      <c r="L97" s="10">
        <v>1</v>
      </c>
      <c r="M97" s="9" t="s">
        <v>347</v>
      </c>
      <c r="N97" s="10">
        <v>2</v>
      </c>
      <c r="O97" s="9" t="s">
        <v>341</v>
      </c>
      <c r="P97" s="10">
        <v>2</v>
      </c>
      <c r="Q97" t="s">
        <v>348</v>
      </c>
      <c r="R97" s="2">
        <v>2</v>
      </c>
      <c r="S97" t="s">
        <v>354</v>
      </c>
      <c r="T97" s="2">
        <v>1</v>
      </c>
      <c r="U97" s="9"/>
    </row>
    <row r="98" spans="1:21">
      <c r="A98" s="9" t="s">
        <v>296</v>
      </c>
      <c r="B98" s="10">
        <v>2</v>
      </c>
      <c r="C98" s="9" t="s">
        <v>297</v>
      </c>
      <c r="D98" s="10">
        <v>1</v>
      </c>
      <c r="E98" s="9" t="s">
        <v>337</v>
      </c>
      <c r="F98" s="10">
        <v>1</v>
      </c>
      <c r="G98" s="9" t="s">
        <v>336</v>
      </c>
      <c r="H98" s="10">
        <v>1</v>
      </c>
      <c r="I98" s="9" t="s">
        <v>345</v>
      </c>
      <c r="J98" s="10">
        <v>1</v>
      </c>
      <c r="K98" s="9" t="s">
        <v>346</v>
      </c>
      <c r="L98" s="10">
        <v>1</v>
      </c>
      <c r="M98" s="9" t="s">
        <v>353</v>
      </c>
      <c r="N98" s="10">
        <v>4</v>
      </c>
      <c r="O98" s="9" t="s">
        <v>365</v>
      </c>
      <c r="P98" s="10">
        <v>2</v>
      </c>
      <c r="Q98" t="s">
        <v>349</v>
      </c>
      <c r="R98" s="2">
        <v>2</v>
      </c>
      <c r="S98" t="s">
        <v>362</v>
      </c>
      <c r="T98" s="2">
        <v>2</v>
      </c>
      <c r="U98" s="9"/>
    </row>
    <row r="99" spans="1:21">
      <c r="A99" s="9" t="s">
        <v>296</v>
      </c>
      <c r="B99" s="10">
        <v>2</v>
      </c>
      <c r="C99" s="9" t="s">
        <v>297</v>
      </c>
      <c r="D99" s="10">
        <v>3</v>
      </c>
      <c r="E99" s="9" t="s">
        <v>350</v>
      </c>
      <c r="F99" s="10">
        <v>3</v>
      </c>
      <c r="G99" s="9" t="s">
        <v>336</v>
      </c>
      <c r="H99" s="10">
        <v>1</v>
      </c>
      <c r="I99" s="9" t="s">
        <v>346</v>
      </c>
      <c r="J99" s="10">
        <v>2</v>
      </c>
      <c r="K99" s="9" t="s">
        <v>339</v>
      </c>
      <c r="L99" s="10">
        <v>2</v>
      </c>
      <c r="M99" s="9" t="s">
        <v>340</v>
      </c>
      <c r="N99" s="10">
        <v>1</v>
      </c>
      <c r="O99" s="9" t="s">
        <v>365</v>
      </c>
      <c r="P99" s="10">
        <v>2</v>
      </c>
      <c r="Q99" t="s">
        <v>362</v>
      </c>
      <c r="R99" s="2">
        <v>1</v>
      </c>
      <c r="S99" t="s">
        <v>342</v>
      </c>
      <c r="T99" s="2">
        <v>3</v>
      </c>
      <c r="U99" s="9"/>
    </row>
    <row r="100" spans="1:21">
      <c r="A100" s="9" t="s">
        <v>297</v>
      </c>
      <c r="B100" s="10">
        <v>1</v>
      </c>
      <c r="C100" t="s">
        <v>301</v>
      </c>
      <c r="D100" s="2">
        <v>2</v>
      </c>
      <c r="E100" s="9" t="s">
        <v>350</v>
      </c>
      <c r="F100" s="10">
        <v>2</v>
      </c>
      <c r="G100" s="9" t="s">
        <v>358</v>
      </c>
      <c r="H100" s="10">
        <v>2</v>
      </c>
      <c r="I100" s="9" t="s">
        <v>345</v>
      </c>
      <c r="J100" s="10">
        <v>1</v>
      </c>
      <c r="K100" s="9" t="s">
        <v>338</v>
      </c>
      <c r="L100" s="10">
        <v>1</v>
      </c>
      <c r="M100" s="9" t="s">
        <v>347</v>
      </c>
      <c r="N100" s="10">
        <v>1</v>
      </c>
      <c r="O100" s="9" t="s">
        <v>353</v>
      </c>
      <c r="P100" s="10">
        <v>1</v>
      </c>
      <c r="Q100" t="s">
        <v>361</v>
      </c>
      <c r="R100" s="2">
        <v>1</v>
      </c>
      <c r="S100" t="s">
        <v>361</v>
      </c>
      <c r="T100" s="2">
        <v>1</v>
      </c>
      <c r="U100" s="9"/>
    </row>
    <row r="101" spans="1:21">
      <c r="A101" s="9" t="s">
        <v>296</v>
      </c>
      <c r="B101" s="10">
        <v>1</v>
      </c>
      <c r="C101" t="s">
        <v>301</v>
      </c>
      <c r="D101" s="2">
        <v>1</v>
      </c>
      <c r="E101" s="9" t="s">
        <v>344</v>
      </c>
      <c r="F101" s="10">
        <v>3</v>
      </c>
      <c r="G101" s="9" t="s">
        <v>344</v>
      </c>
      <c r="H101" s="10">
        <v>3</v>
      </c>
      <c r="I101" s="9" t="s">
        <v>338</v>
      </c>
      <c r="J101" s="10">
        <v>2</v>
      </c>
      <c r="K101" s="9" t="s">
        <v>345</v>
      </c>
      <c r="L101" s="10">
        <v>2</v>
      </c>
      <c r="M101" s="9" t="s">
        <v>341</v>
      </c>
      <c r="N101" s="10">
        <v>3</v>
      </c>
      <c r="O101" s="9" t="s">
        <v>363</v>
      </c>
      <c r="P101" s="10">
        <v>1</v>
      </c>
      <c r="Q101" t="s">
        <v>361</v>
      </c>
      <c r="R101" s="2">
        <v>1</v>
      </c>
      <c r="S101" t="s">
        <v>348</v>
      </c>
      <c r="T101" s="2">
        <v>1</v>
      </c>
      <c r="U101" s="9"/>
    </row>
    <row r="102" spans="1:21">
      <c r="A102" s="9" t="s">
        <v>298</v>
      </c>
      <c r="B102" s="10">
        <v>2</v>
      </c>
      <c r="C102" t="s">
        <v>301</v>
      </c>
      <c r="D102" s="2">
        <v>1</v>
      </c>
      <c r="E102" s="9" t="s">
        <v>355</v>
      </c>
      <c r="F102" s="10">
        <v>2</v>
      </c>
      <c r="G102" s="9" t="s">
        <v>350</v>
      </c>
      <c r="H102" s="10">
        <v>1</v>
      </c>
      <c r="I102" s="9" t="s">
        <v>346</v>
      </c>
      <c r="J102" s="10">
        <v>2</v>
      </c>
      <c r="K102" s="9" t="s">
        <v>360</v>
      </c>
      <c r="L102" s="10">
        <v>2</v>
      </c>
      <c r="M102" s="9" t="s">
        <v>364</v>
      </c>
      <c r="N102" s="10">
        <v>2</v>
      </c>
      <c r="O102" s="9" t="s">
        <v>367</v>
      </c>
      <c r="P102" s="10">
        <v>1</v>
      </c>
      <c r="Q102" t="s">
        <v>357</v>
      </c>
      <c r="R102" s="2">
        <v>1</v>
      </c>
      <c r="S102" t="s">
        <v>361</v>
      </c>
      <c r="T102" s="2">
        <v>2</v>
      </c>
      <c r="U102" s="9"/>
    </row>
    <row r="103" spans="1:21">
      <c r="A103" t="s">
        <v>300</v>
      </c>
      <c r="B103" s="2">
        <v>2</v>
      </c>
      <c r="C103" t="s">
        <v>301</v>
      </c>
      <c r="D103" s="2">
        <v>2</v>
      </c>
      <c r="E103" t="s">
        <v>368</v>
      </c>
      <c r="F103" s="2">
        <v>3</v>
      </c>
      <c r="G103" t="s">
        <v>369</v>
      </c>
      <c r="H103" s="2">
        <v>1</v>
      </c>
      <c r="I103" t="s">
        <v>370</v>
      </c>
      <c r="J103" s="2">
        <v>1</v>
      </c>
      <c r="K103" t="s">
        <v>371</v>
      </c>
      <c r="L103" s="2">
        <v>1</v>
      </c>
      <c r="M103" t="s">
        <v>372</v>
      </c>
      <c r="N103" s="2">
        <v>2</v>
      </c>
      <c r="O103" t="s">
        <v>373</v>
      </c>
      <c r="P103" s="2">
        <v>2</v>
      </c>
      <c r="Q103" t="s">
        <v>374</v>
      </c>
      <c r="R103" s="2">
        <v>1</v>
      </c>
      <c r="S103" t="s">
        <v>375</v>
      </c>
      <c r="T103" s="2">
        <v>1</v>
      </c>
    </row>
    <row r="104" spans="1:21">
      <c r="A104" t="s">
        <v>300</v>
      </c>
      <c r="B104" s="2">
        <v>1</v>
      </c>
      <c r="C104" t="s">
        <v>301</v>
      </c>
      <c r="D104" s="2">
        <v>2</v>
      </c>
      <c r="E104" t="s">
        <v>368</v>
      </c>
      <c r="F104" s="2">
        <v>2</v>
      </c>
      <c r="G104" t="s">
        <v>369</v>
      </c>
      <c r="H104" s="2">
        <v>1</v>
      </c>
      <c r="I104" t="s">
        <v>370</v>
      </c>
      <c r="J104" s="2">
        <v>2</v>
      </c>
      <c r="K104" t="s">
        <v>371</v>
      </c>
      <c r="L104" s="2">
        <v>1</v>
      </c>
      <c r="M104" t="s">
        <v>376</v>
      </c>
      <c r="N104" s="2">
        <v>1</v>
      </c>
      <c r="O104" t="s">
        <v>377</v>
      </c>
      <c r="P104" s="2">
        <v>1</v>
      </c>
      <c r="Q104" t="s">
        <v>378</v>
      </c>
      <c r="R104" s="2">
        <v>2</v>
      </c>
      <c r="S104" t="s">
        <v>375</v>
      </c>
      <c r="T104" s="2">
        <v>2</v>
      </c>
    </row>
    <row r="105" spans="1:21">
      <c r="A105" t="s">
        <v>300</v>
      </c>
      <c r="B105" s="2">
        <v>1</v>
      </c>
      <c r="C105" t="s">
        <v>301</v>
      </c>
      <c r="D105" s="2">
        <v>2</v>
      </c>
      <c r="E105" t="s">
        <v>368</v>
      </c>
      <c r="F105" s="2">
        <v>1</v>
      </c>
      <c r="G105" t="s">
        <v>379</v>
      </c>
      <c r="H105" s="2">
        <v>1</v>
      </c>
      <c r="I105" t="s">
        <v>370</v>
      </c>
      <c r="J105" s="2">
        <v>1</v>
      </c>
      <c r="K105" t="s">
        <v>371</v>
      </c>
      <c r="L105" s="2">
        <v>1</v>
      </c>
      <c r="M105" t="s">
        <v>372</v>
      </c>
      <c r="N105" s="2">
        <v>2</v>
      </c>
      <c r="O105" t="s">
        <v>377</v>
      </c>
      <c r="P105" s="2">
        <v>1</v>
      </c>
      <c r="Q105" t="s">
        <v>380</v>
      </c>
      <c r="R105" s="2">
        <v>1</v>
      </c>
      <c r="S105" t="s">
        <v>381</v>
      </c>
      <c r="T105" s="2">
        <v>1</v>
      </c>
    </row>
    <row r="106" spans="1:21">
      <c r="A106" t="s">
        <v>300</v>
      </c>
      <c r="B106" s="2">
        <v>2</v>
      </c>
      <c r="C106" t="s">
        <v>301</v>
      </c>
      <c r="D106" s="2">
        <v>1</v>
      </c>
      <c r="E106" t="s">
        <v>368</v>
      </c>
      <c r="F106" s="2">
        <v>2</v>
      </c>
      <c r="G106" t="s">
        <v>379</v>
      </c>
      <c r="H106" s="2">
        <v>2</v>
      </c>
      <c r="I106" t="s">
        <v>370</v>
      </c>
      <c r="J106" s="2">
        <v>2</v>
      </c>
      <c r="K106" t="s">
        <v>371</v>
      </c>
      <c r="L106" s="2">
        <v>1</v>
      </c>
      <c r="M106" t="s">
        <v>376</v>
      </c>
      <c r="N106" s="2">
        <v>4</v>
      </c>
      <c r="O106" t="s">
        <v>372</v>
      </c>
      <c r="P106" s="2">
        <v>2</v>
      </c>
      <c r="Q106" t="s">
        <v>382</v>
      </c>
      <c r="R106" s="2">
        <v>2</v>
      </c>
      <c r="S106" t="s">
        <v>382</v>
      </c>
      <c r="T106" s="2">
        <v>2</v>
      </c>
    </row>
    <row r="107" spans="1:21">
      <c r="A107" t="s">
        <v>300</v>
      </c>
      <c r="B107" s="2">
        <v>1</v>
      </c>
      <c r="C107" t="s">
        <v>300</v>
      </c>
      <c r="D107" s="2">
        <v>1</v>
      </c>
      <c r="E107" t="s">
        <v>368</v>
      </c>
      <c r="F107" s="2">
        <v>1</v>
      </c>
      <c r="G107" t="s">
        <v>369</v>
      </c>
      <c r="H107" s="2">
        <v>1</v>
      </c>
      <c r="I107" t="s">
        <v>370</v>
      </c>
      <c r="J107" s="2">
        <v>1</v>
      </c>
      <c r="K107" t="s">
        <v>371</v>
      </c>
      <c r="L107" s="2">
        <v>2</v>
      </c>
      <c r="M107" t="s">
        <v>377</v>
      </c>
      <c r="N107" s="2">
        <v>1</v>
      </c>
      <c r="O107" t="s">
        <v>383</v>
      </c>
      <c r="P107" s="2">
        <v>2</v>
      </c>
      <c r="Q107" t="s">
        <v>375</v>
      </c>
      <c r="R107" s="2">
        <v>2</v>
      </c>
      <c r="S107" t="s">
        <v>382</v>
      </c>
      <c r="T107" s="2">
        <v>1</v>
      </c>
    </row>
    <row r="108" spans="1:21">
      <c r="A108" t="s">
        <v>302</v>
      </c>
      <c r="B108" s="2">
        <v>1</v>
      </c>
      <c r="C108" t="s">
        <v>300</v>
      </c>
      <c r="D108" s="2">
        <v>1</v>
      </c>
      <c r="E108" t="s">
        <v>368</v>
      </c>
      <c r="F108" s="2">
        <v>3</v>
      </c>
      <c r="G108" t="s">
        <v>384</v>
      </c>
      <c r="H108" s="2">
        <v>1</v>
      </c>
      <c r="I108" t="s">
        <v>370</v>
      </c>
      <c r="J108" s="2">
        <v>1</v>
      </c>
      <c r="K108" t="s">
        <v>371</v>
      </c>
      <c r="L108" s="2">
        <v>1</v>
      </c>
      <c r="M108" t="s">
        <v>383</v>
      </c>
      <c r="N108" s="2">
        <v>1</v>
      </c>
      <c r="O108" t="s">
        <v>376</v>
      </c>
      <c r="P108" s="2">
        <v>1</v>
      </c>
      <c r="Q108" t="s">
        <v>381</v>
      </c>
      <c r="R108" s="2">
        <v>2</v>
      </c>
      <c r="S108" t="s">
        <v>375</v>
      </c>
      <c r="T108" s="2">
        <v>2</v>
      </c>
    </row>
    <row r="109" spans="1:21">
      <c r="A109" t="s">
        <v>302</v>
      </c>
      <c r="B109" s="2">
        <v>1</v>
      </c>
      <c r="C109" t="s">
        <v>300</v>
      </c>
      <c r="D109" s="2">
        <v>1</v>
      </c>
      <c r="E109" t="s">
        <v>385</v>
      </c>
      <c r="F109" s="2">
        <v>2</v>
      </c>
      <c r="G109" t="s">
        <v>369</v>
      </c>
      <c r="H109" s="2">
        <v>2</v>
      </c>
      <c r="I109" t="s">
        <v>371</v>
      </c>
      <c r="J109" s="2">
        <v>1</v>
      </c>
      <c r="K109" t="s">
        <v>371</v>
      </c>
      <c r="L109" s="2">
        <v>2</v>
      </c>
      <c r="M109" t="s">
        <v>372</v>
      </c>
      <c r="N109" s="2">
        <v>2</v>
      </c>
      <c r="O109" t="s">
        <v>386</v>
      </c>
      <c r="P109" s="2">
        <v>3</v>
      </c>
      <c r="Q109" t="s">
        <v>378</v>
      </c>
      <c r="R109" s="2">
        <v>1</v>
      </c>
      <c r="S109" t="s">
        <v>382</v>
      </c>
      <c r="T109" s="2">
        <v>1</v>
      </c>
    </row>
    <row r="110" spans="1:21">
      <c r="A110" t="s">
        <v>302</v>
      </c>
      <c r="B110" s="2">
        <v>1</v>
      </c>
      <c r="C110" t="s">
        <v>300</v>
      </c>
      <c r="D110" s="2">
        <v>1</v>
      </c>
      <c r="E110" t="s">
        <v>385</v>
      </c>
      <c r="F110" s="2">
        <v>3</v>
      </c>
      <c r="G110" t="s">
        <v>379</v>
      </c>
      <c r="H110" s="2">
        <v>2</v>
      </c>
      <c r="I110" t="s">
        <v>371</v>
      </c>
      <c r="J110" s="2">
        <v>1</v>
      </c>
      <c r="K110" t="s">
        <v>371</v>
      </c>
      <c r="L110" s="2">
        <v>2</v>
      </c>
      <c r="M110" t="s">
        <v>387</v>
      </c>
      <c r="N110" s="2">
        <v>1</v>
      </c>
      <c r="O110" t="s">
        <v>387</v>
      </c>
      <c r="P110" s="2">
        <v>2</v>
      </c>
      <c r="Q110" t="s">
        <v>388</v>
      </c>
      <c r="R110" s="2">
        <v>2</v>
      </c>
      <c r="S110" t="s">
        <v>382</v>
      </c>
      <c r="T110" s="2">
        <v>1</v>
      </c>
    </row>
    <row r="111" spans="1:21">
      <c r="A111" t="s">
        <v>302</v>
      </c>
      <c r="B111" s="2">
        <v>2</v>
      </c>
      <c r="C111" t="s">
        <v>300</v>
      </c>
      <c r="D111" s="2">
        <v>1</v>
      </c>
      <c r="E111" t="s">
        <v>385</v>
      </c>
      <c r="F111" s="2">
        <v>1</v>
      </c>
      <c r="G111" t="s">
        <v>385</v>
      </c>
      <c r="H111" s="2">
        <v>1</v>
      </c>
      <c r="I111" t="s">
        <v>371</v>
      </c>
      <c r="J111" s="2">
        <v>1</v>
      </c>
      <c r="K111" t="s">
        <v>389</v>
      </c>
      <c r="L111" s="2">
        <v>2</v>
      </c>
      <c r="M111" t="s">
        <v>383</v>
      </c>
      <c r="N111" s="2">
        <v>1</v>
      </c>
      <c r="O111" t="s">
        <v>377</v>
      </c>
      <c r="P111" s="2">
        <v>1</v>
      </c>
      <c r="Q111" t="s">
        <v>375</v>
      </c>
      <c r="R111" s="2">
        <v>2</v>
      </c>
      <c r="S111" t="s">
        <v>390</v>
      </c>
      <c r="T111" s="2">
        <v>2</v>
      </c>
    </row>
    <row r="112" spans="1:21">
      <c r="A112" t="s">
        <v>302</v>
      </c>
      <c r="B112" s="2">
        <v>1</v>
      </c>
      <c r="C112" t="s">
        <v>302</v>
      </c>
      <c r="D112" s="2">
        <v>1</v>
      </c>
      <c r="E112" t="s">
        <v>385</v>
      </c>
      <c r="F112" s="2">
        <v>2</v>
      </c>
      <c r="G112" t="s">
        <v>369</v>
      </c>
      <c r="H112" s="2">
        <v>2</v>
      </c>
      <c r="I112" t="s">
        <v>371</v>
      </c>
      <c r="J112" s="2">
        <v>2</v>
      </c>
      <c r="K112" t="s">
        <v>389</v>
      </c>
      <c r="L112" s="2">
        <v>2</v>
      </c>
      <c r="M112" t="s">
        <v>386</v>
      </c>
      <c r="N112" s="2">
        <v>2</v>
      </c>
      <c r="O112" t="s">
        <v>387</v>
      </c>
      <c r="P112" s="2">
        <v>1</v>
      </c>
      <c r="Q112" t="s">
        <v>390</v>
      </c>
      <c r="R112" s="2">
        <v>1</v>
      </c>
      <c r="S112" t="s">
        <v>381</v>
      </c>
      <c r="T112" s="2">
        <v>2</v>
      </c>
    </row>
    <row r="113" spans="1:20">
      <c r="A113" t="s">
        <v>302</v>
      </c>
      <c r="B113" s="2">
        <v>2</v>
      </c>
      <c r="C113" t="s">
        <v>302</v>
      </c>
      <c r="D113" s="2">
        <v>1</v>
      </c>
      <c r="E113" t="s">
        <v>385</v>
      </c>
      <c r="F113" s="2">
        <v>1</v>
      </c>
      <c r="G113" t="s">
        <v>385</v>
      </c>
      <c r="H113" s="2">
        <v>1</v>
      </c>
      <c r="I113" t="s">
        <v>371</v>
      </c>
      <c r="J113" s="2">
        <v>1</v>
      </c>
      <c r="K113" t="s">
        <v>389</v>
      </c>
      <c r="L113" s="2">
        <v>2</v>
      </c>
      <c r="M113" t="s">
        <v>387</v>
      </c>
      <c r="N113" s="2">
        <v>1</v>
      </c>
      <c r="O113" t="s">
        <v>372</v>
      </c>
      <c r="P113" s="2">
        <v>3</v>
      </c>
      <c r="Q113" t="s">
        <v>380</v>
      </c>
      <c r="R113" s="2">
        <v>1</v>
      </c>
      <c r="S113" t="s">
        <v>390</v>
      </c>
      <c r="T113" s="2">
        <v>2</v>
      </c>
    </row>
    <row r="114" spans="1:20">
      <c r="A114" t="s">
        <v>302</v>
      </c>
      <c r="B114" s="2">
        <v>2</v>
      </c>
      <c r="C114" t="s">
        <v>302</v>
      </c>
      <c r="D114" s="2">
        <v>2</v>
      </c>
      <c r="E114" t="s">
        <v>385</v>
      </c>
      <c r="F114" s="2">
        <v>1</v>
      </c>
      <c r="G114" t="s">
        <v>385</v>
      </c>
      <c r="H114" s="2">
        <v>3</v>
      </c>
      <c r="I114" t="s">
        <v>371</v>
      </c>
      <c r="J114" s="2">
        <v>1</v>
      </c>
      <c r="K114" t="s">
        <v>389</v>
      </c>
      <c r="L114" s="2">
        <v>2</v>
      </c>
      <c r="M114" t="s">
        <v>387</v>
      </c>
      <c r="N114" s="2">
        <v>2</v>
      </c>
      <c r="O114" t="s">
        <v>387</v>
      </c>
      <c r="P114" s="2">
        <v>2</v>
      </c>
      <c r="Q114" t="s">
        <v>378</v>
      </c>
      <c r="R114" s="2">
        <v>3</v>
      </c>
      <c r="S114" t="s">
        <v>382</v>
      </c>
      <c r="T114" s="2">
        <v>1</v>
      </c>
    </row>
    <row r="115" spans="1:20">
      <c r="A115" t="s">
        <v>303</v>
      </c>
      <c r="B115" s="2">
        <v>1</v>
      </c>
      <c r="C115" t="s">
        <v>302</v>
      </c>
      <c r="D115" s="2">
        <v>2</v>
      </c>
      <c r="E115" t="s">
        <v>385</v>
      </c>
      <c r="F115" s="2">
        <v>2</v>
      </c>
      <c r="G115" t="s">
        <v>384</v>
      </c>
      <c r="H115" s="2">
        <v>2</v>
      </c>
      <c r="I115" t="s">
        <v>371</v>
      </c>
      <c r="J115" s="2">
        <v>2</v>
      </c>
      <c r="K115" t="s">
        <v>389</v>
      </c>
      <c r="L115" s="2">
        <v>2</v>
      </c>
      <c r="M115" t="s">
        <v>377</v>
      </c>
      <c r="N115" s="2">
        <v>3</v>
      </c>
      <c r="O115" t="s">
        <v>386</v>
      </c>
      <c r="P115" s="2">
        <v>1</v>
      </c>
      <c r="Q115" t="s">
        <v>375</v>
      </c>
      <c r="R115" s="2">
        <v>1</v>
      </c>
      <c r="S115" t="s">
        <v>378</v>
      </c>
      <c r="T115" s="2">
        <v>1</v>
      </c>
    </row>
    <row r="116" spans="1:20">
      <c r="A116" t="s">
        <v>303</v>
      </c>
      <c r="B116" s="2">
        <v>2</v>
      </c>
      <c r="C116" t="s">
        <v>302</v>
      </c>
      <c r="D116" s="2">
        <v>1</v>
      </c>
      <c r="E116" t="s">
        <v>385</v>
      </c>
      <c r="F116" s="2">
        <v>3</v>
      </c>
      <c r="G116" t="s">
        <v>369</v>
      </c>
      <c r="H116" s="2">
        <v>1</v>
      </c>
      <c r="I116" t="s">
        <v>371</v>
      </c>
      <c r="J116" s="2">
        <v>2</v>
      </c>
      <c r="K116" t="s">
        <v>389</v>
      </c>
      <c r="L116" s="2">
        <v>1</v>
      </c>
      <c r="M116" t="s">
        <v>387</v>
      </c>
      <c r="N116" s="2">
        <v>2</v>
      </c>
      <c r="O116" t="s">
        <v>377</v>
      </c>
      <c r="P116" s="2">
        <v>1</v>
      </c>
      <c r="Q116" t="s">
        <v>380</v>
      </c>
      <c r="R116" s="2">
        <v>2</v>
      </c>
      <c r="S116" t="s">
        <v>388</v>
      </c>
      <c r="T116" s="2">
        <v>2</v>
      </c>
    </row>
    <row r="117" spans="1:20">
      <c r="A117" t="s">
        <v>303</v>
      </c>
      <c r="B117" s="2">
        <v>1</v>
      </c>
      <c r="C117" t="s">
        <v>302</v>
      </c>
      <c r="D117" s="2">
        <v>2</v>
      </c>
      <c r="E117" t="s">
        <v>384</v>
      </c>
      <c r="F117" s="2">
        <v>2</v>
      </c>
      <c r="G117" t="s">
        <v>369</v>
      </c>
      <c r="H117" s="2">
        <v>1</v>
      </c>
      <c r="I117" t="s">
        <v>389</v>
      </c>
      <c r="J117" s="2">
        <v>2</v>
      </c>
      <c r="K117" t="s">
        <v>389</v>
      </c>
      <c r="L117" s="2">
        <v>2</v>
      </c>
      <c r="M117" t="s">
        <v>386</v>
      </c>
      <c r="N117" s="2">
        <v>3</v>
      </c>
      <c r="O117" t="s">
        <v>386</v>
      </c>
      <c r="P117" s="2">
        <v>1</v>
      </c>
      <c r="Q117" t="s">
        <v>388</v>
      </c>
      <c r="R117" s="2">
        <v>2</v>
      </c>
      <c r="S117" t="s">
        <v>374</v>
      </c>
      <c r="T117" s="2">
        <v>1</v>
      </c>
    </row>
    <row r="118" spans="1:20">
      <c r="A118" t="s">
        <v>303</v>
      </c>
      <c r="B118" s="2">
        <v>1</v>
      </c>
      <c r="C118" t="s">
        <v>302</v>
      </c>
      <c r="D118" s="2">
        <v>1</v>
      </c>
      <c r="E118" t="s">
        <v>384</v>
      </c>
      <c r="F118" s="2">
        <v>1</v>
      </c>
      <c r="G118" t="s">
        <v>384</v>
      </c>
      <c r="H118" s="2">
        <v>2</v>
      </c>
      <c r="I118" t="s">
        <v>389</v>
      </c>
      <c r="J118" s="2">
        <v>1</v>
      </c>
      <c r="K118" t="s">
        <v>389</v>
      </c>
      <c r="L118" s="2">
        <v>2</v>
      </c>
      <c r="M118" t="s">
        <v>377</v>
      </c>
      <c r="N118" s="2">
        <v>2</v>
      </c>
      <c r="O118" t="s">
        <v>383</v>
      </c>
      <c r="P118" s="2">
        <v>3</v>
      </c>
      <c r="Q118" t="s">
        <v>390</v>
      </c>
      <c r="R118" s="2">
        <v>2</v>
      </c>
      <c r="S118" t="s">
        <v>380</v>
      </c>
      <c r="T118" s="2">
        <v>2</v>
      </c>
    </row>
    <row r="119" spans="1:20">
      <c r="A119" t="s">
        <v>303</v>
      </c>
      <c r="B119" s="2">
        <v>1</v>
      </c>
      <c r="C119" t="s">
        <v>303</v>
      </c>
      <c r="D119" s="2">
        <v>1</v>
      </c>
      <c r="E119" t="s">
        <v>384</v>
      </c>
      <c r="F119" s="2">
        <v>1</v>
      </c>
      <c r="G119" t="s">
        <v>385</v>
      </c>
      <c r="H119" s="2">
        <v>3</v>
      </c>
      <c r="I119" t="s">
        <v>389</v>
      </c>
      <c r="J119" s="2">
        <v>1</v>
      </c>
      <c r="K119" t="s">
        <v>389</v>
      </c>
      <c r="L119" s="2">
        <v>1</v>
      </c>
      <c r="M119" t="s">
        <v>377</v>
      </c>
      <c r="N119" s="2">
        <v>1</v>
      </c>
      <c r="O119" t="s">
        <v>372</v>
      </c>
      <c r="P119" s="2">
        <v>2</v>
      </c>
      <c r="Q119" t="s">
        <v>375</v>
      </c>
      <c r="R119" s="2">
        <v>2</v>
      </c>
      <c r="S119" t="s">
        <v>390</v>
      </c>
      <c r="T119" s="2">
        <v>1</v>
      </c>
    </row>
    <row r="120" spans="1:20">
      <c r="A120" t="s">
        <v>304</v>
      </c>
      <c r="B120" s="2">
        <v>2</v>
      </c>
      <c r="C120" t="s">
        <v>303</v>
      </c>
      <c r="D120" s="2">
        <v>2</v>
      </c>
      <c r="E120" t="s">
        <v>384</v>
      </c>
      <c r="F120" s="2">
        <v>2</v>
      </c>
      <c r="G120" t="s">
        <v>369</v>
      </c>
      <c r="H120" s="2">
        <v>2</v>
      </c>
      <c r="I120" t="s">
        <v>389</v>
      </c>
      <c r="J120" s="2">
        <v>1</v>
      </c>
      <c r="K120" t="s">
        <v>391</v>
      </c>
      <c r="L120" s="2">
        <v>2</v>
      </c>
      <c r="M120" t="s">
        <v>372</v>
      </c>
      <c r="N120" s="2">
        <v>1</v>
      </c>
      <c r="O120" t="s">
        <v>376</v>
      </c>
      <c r="P120" s="2">
        <v>2</v>
      </c>
      <c r="Q120" t="s">
        <v>380</v>
      </c>
      <c r="R120" s="2">
        <v>1</v>
      </c>
      <c r="S120" t="s">
        <v>381</v>
      </c>
      <c r="T120" s="2">
        <v>1</v>
      </c>
    </row>
    <row r="121" spans="1:20">
      <c r="A121" t="s">
        <v>304</v>
      </c>
      <c r="B121" s="2">
        <v>2</v>
      </c>
      <c r="C121" t="s">
        <v>303</v>
      </c>
      <c r="D121" s="2">
        <v>2</v>
      </c>
      <c r="E121" t="s">
        <v>384</v>
      </c>
      <c r="F121" s="2">
        <v>1</v>
      </c>
      <c r="G121" t="s">
        <v>369</v>
      </c>
      <c r="H121" s="2">
        <v>1</v>
      </c>
      <c r="I121" t="s">
        <v>389</v>
      </c>
      <c r="J121" s="2">
        <v>1</v>
      </c>
      <c r="K121" t="s">
        <v>391</v>
      </c>
      <c r="L121" s="2">
        <v>1</v>
      </c>
      <c r="M121" t="s">
        <v>373</v>
      </c>
      <c r="N121" s="2">
        <v>4</v>
      </c>
      <c r="O121" t="s">
        <v>377</v>
      </c>
      <c r="P121" s="2">
        <v>1</v>
      </c>
      <c r="Q121" t="s">
        <v>378</v>
      </c>
      <c r="R121" s="2">
        <v>2</v>
      </c>
      <c r="S121" t="s">
        <v>381</v>
      </c>
      <c r="T121" s="2">
        <v>2</v>
      </c>
    </row>
    <row r="122" spans="1:20">
      <c r="A122" t="s">
        <v>304</v>
      </c>
      <c r="B122" s="2">
        <v>2</v>
      </c>
      <c r="C122" t="s">
        <v>303</v>
      </c>
      <c r="D122" s="2">
        <v>2</v>
      </c>
      <c r="E122" t="s">
        <v>384</v>
      </c>
      <c r="F122" s="2">
        <v>2</v>
      </c>
      <c r="G122" t="s">
        <v>369</v>
      </c>
      <c r="H122" s="2">
        <v>1</v>
      </c>
      <c r="I122" t="s">
        <v>389</v>
      </c>
      <c r="J122" s="2">
        <v>2</v>
      </c>
      <c r="K122" t="s">
        <v>391</v>
      </c>
      <c r="L122" s="2">
        <v>1</v>
      </c>
      <c r="M122" t="s">
        <v>373</v>
      </c>
      <c r="N122" s="2">
        <v>3</v>
      </c>
      <c r="O122" t="s">
        <v>373</v>
      </c>
      <c r="P122" s="2">
        <v>1</v>
      </c>
      <c r="Q122" t="s">
        <v>388</v>
      </c>
      <c r="R122" s="2">
        <v>1</v>
      </c>
      <c r="S122" t="s">
        <v>374</v>
      </c>
      <c r="T122" s="2">
        <v>1</v>
      </c>
    </row>
    <row r="123" spans="1:20">
      <c r="A123" t="s">
        <v>304</v>
      </c>
      <c r="B123" s="2">
        <v>1</v>
      </c>
      <c r="C123" t="s">
        <v>303</v>
      </c>
      <c r="D123" s="2">
        <v>1</v>
      </c>
      <c r="E123" t="s">
        <v>384</v>
      </c>
      <c r="F123" s="2">
        <v>1</v>
      </c>
      <c r="G123" t="s">
        <v>379</v>
      </c>
      <c r="H123" s="2">
        <v>2</v>
      </c>
      <c r="I123" t="s">
        <v>389</v>
      </c>
      <c r="J123" s="2">
        <v>1</v>
      </c>
      <c r="K123" t="s">
        <v>391</v>
      </c>
      <c r="L123" s="2">
        <v>1</v>
      </c>
      <c r="M123" t="s">
        <v>383</v>
      </c>
      <c r="N123" s="2">
        <v>1</v>
      </c>
      <c r="O123" t="s">
        <v>383</v>
      </c>
      <c r="P123" s="2">
        <v>4</v>
      </c>
      <c r="Q123" t="s">
        <v>381</v>
      </c>
      <c r="R123" s="2">
        <v>2</v>
      </c>
      <c r="S123" t="s">
        <v>374</v>
      </c>
      <c r="T123" s="2">
        <v>2</v>
      </c>
    </row>
    <row r="124" spans="1:20">
      <c r="A124" t="s">
        <v>304</v>
      </c>
      <c r="B124" s="2">
        <v>1</v>
      </c>
      <c r="C124" t="s">
        <v>304</v>
      </c>
      <c r="D124" s="2">
        <v>2</v>
      </c>
      <c r="E124" t="s">
        <v>384</v>
      </c>
      <c r="F124" s="2">
        <v>1</v>
      </c>
      <c r="G124" t="s">
        <v>369</v>
      </c>
      <c r="H124" s="2">
        <v>1</v>
      </c>
      <c r="I124" t="s">
        <v>389</v>
      </c>
      <c r="J124" s="2">
        <v>1</v>
      </c>
      <c r="K124" t="s">
        <v>391</v>
      </c>
      <c r="L124" s="2">
        <v>2</v>
      </c>
      <c r="M124" t="s">
        <v>372</v>
      </c>
      <c r="N124" s="2">
        <v>2</v>
      </c>
      <c r="O124" t="s">
        <v>377</v>
      </c>
      <c r="P124" s="2">
        <v>3</v>
      </c>
      <c r="Q124" t="s">
        <v>375</v>
      </c>
      <c r="R124" s="2">
        <v>1</v>
      </c>
      <c r="S124" t="s">
        <v>378</v>
      </c>
      <c r="T124" s="2">
        <v>1</v>
      </c>
    </row>
    <row r="125" spans="1:20">
      <c r="A125" t="s">
        <v>305</v>
      </c>
      <c r="B125" s="2">
        <v>1</v>
      </c>
      <c r="C125" t="s">
        <v>304</v>
      </c>
      <c r="D125" s="2">
        <v>1</v>
      </c>
      <c r="E125" t="s">
        <v>379</v>
      </c>
      <c r="F125" s="2">
        <v>4</v>
      </c>
      <c r="G125" t="s">
        <v>368</v>
      </c>
      <c r="H125" s="2">
        <v>2</v>
      </c>
      <c r="I125" t="s">
        <v>389</v>
      </c>
      <c r="J125" s="2">
        <v>1</v>
      </c>
      <c r="K125" t="s">
        <v>391</v>
      </c>
      <c r="L125" s="2">
        <v>1</v>
      </c>
      <c r="M125" t="s">
        <v>383</v>
      </c>
      <c r="N125" s="2">
        <v>3</v>
      </c>
      <c r="O125" t="s">
        <v>386</v>
      </c>
      <c r="P125" s="2">
        <v>2</v>
      </c>
      <c r="Q125" t="s">
        <v>381</v>
      </c>
      <c r="R125" s="2">
        <v>2</v>
      </c>
      <c r="S125" t="s">
        <v>381</v>
      </c>
      <c r="T125" s="2">
        <v>1</v>
      </c>
    </row>
    <row r="126" spans="1:20">
      <c r="A126" t="s">
        <v>305</v>
      </c>
      <c r="B126" s="2">
        <v>1</v>
      </c>
      <c r="C126" t="s">
        <v>304</v>
      </c>
      <c r="D126" s="2">
        <v>2</v>
      </c>
      <c r="E126" t="s">
        <v>379</v>
      </c>
      <c r="F126" s="2">
        <v>1</v>
      </c>
      <c r="G126" t="s">
        <v>369</v>
      </c>
      <c r="H126" s="2">
        <v>2</v>
      </c>
      <c r="I126" t="s">
        <v>389</v>
      </c>
      <c r="J126" s="2">
        <v>1</v>
      </c>
      <c r="K126" t="s">
        <v>391</v>
      </c>
      <c r="L126" s="2">
        <v>2</v>
      </c>
      <c r="M126" t="s">
        <v>373</v>
      </c>
      <c r="N126" s="2">
        <v>1</v>
      </c>
      <c r="O126" t="s">
        <v>386</v>
      </c>
      <c r="P126" s="2">
        <v>3</v>
      </c>
      <c r="Q126" t="s">
        <v>375</v>
      </c>
      <c r="R126" s="2">
        <v>2</v>
      </c>
      <c r="S126" t="s">
        <v>388</v>
      </c>
      <c r="T126" s="2">
        <v>2</v>
      </c>
    </row>
    <row r="127" spans="1:20">
      <c r="A127" t="s">
        <v>305</v>
      </c>
      <c r="B127" s="2">
        <v>2</v>
      </c>
      <c r="C127" t="s">
        <v>304</v>
      </c>
      <c r="D127" s="2">
        <v>1</v>
      </c>
      <c r="E127" t="s">
        <v>379</v>
      </c>
      <c r="F127" s="2">
        <v>1</v>
      </c>
      <c r="G127" t="s">
        <v>379</v>
      </c>
      <c r="H127" s="2">
        <v>2</v>
      </c>
      <c r="I127" t="s">
        <v>391</v>
      </c>
      <c r="J127" s="2">
        <v>2</v>
      </c>
      <c r="K127" t="s">
        <v>391</v>
      </c>
      <c r="L127" s="2">
        <v>2</v>
      </c>
      <c r="M127" t="s">
        <v>376</v>
      </c>
      <c r="N127" s="2">
        <v>1</v>
      </c>
      <c r="O127" t="s">
        <v>377</v>
      </c>
      <c r="P127" s="2">
        <v>1</v>
      </c>
      <c r="Q127" t="s">
        <v>382</v>
      </c>
      <c r="R127" s="2">
        <v>1</v>
      </c>
      <c r="S127" t="s">
        <v>374</v>
      </c>
      <c r="T127" s="2">
        <v>2</v>
      </c>
    </row>
    <row r="128" spans="1:20">
      <c r="A128" t="s">
        <v>305</v>
      </c>
      <c r="B128" s="2">
        <v>2</v>
      </c>
      <c r="C128" t="s">
        <v>304</v>
      </c>
      <c r="D128" s="2">
        <v>1</v>
      </c>
      <c r="E128" t="s">
        <v>379</v>
      </c>
      <c r="F128" s="2">
        <v>2</v>
      </c>
      <c r="G128" t="s">
        <v>384</v>
      </c>
      <c r="H128" s="2">
        <v>2</v>
      </c>
      <c r="I128" t="s">
        <v>391</v>
      </c>
      <c r="J128" s="2">
        <v>2</v>
      </c>
      <c r="K128" t="s">
        <v>392</v>
      </c>
      <c r="L128" s="2">
        <v>1</v>
      </c>
      <c r="M128" t="s">
        <v>383</v>
      </c>
      <c r="N128" s="2">
        <v>2</v>
      </c>
      <c r="O128" t="s">
        <v>372</v>
      </c>
      <c r="P128" s="2">
        <v>2</v>
      </c>
      <c r="Q128" t="s">
        <v>381</v>
      </c>
      <c r="R128" s="2">
        <v>1</v>
      </c>
      <c r="S128" t="s">
        <v>374</v>
      </c>
      <c r="T128" s="2">
        <v>2</v>
      </c>
    </row>
    <row r="129" spans="1:20">
      <c r="A129" t="s">
        <v>305</v>
      </c>
      <c r="B129" s="2">
        <v>1</v>
      </c>
      <c r="C129" t="s">
        <v>304</v>
      </c>
      <c r="D129" s="2">
        <v>1</v>
      </c>
      <c r="E129" t="s">
        <v>379</v>
      </c>
      <c r="F129" s="2">
        <v>1</v>
      </c>
      <c r="G129" t="s">
        <v>369</v>
      </c>
      <c r="H129" s="2">
        <v>1</v>
      </c>
      <c r="I129" t="s">
        <v>391</v>
      </c>
      <c r="J129" s="2">
        <v>3</v>
      </c>
      <c r="K129" t="s">
        <v>392</v>
      </c>
      <c r="L129" s="2">
        <v>1</v>
      </c>
      <c r="M129" t="s">
        <v>377</v>
      </c>
      <c r="N129" s="2">
        <v>2</v>
      </c>
      <c r="O129" t="s">
        <v>372</v>
      </c>
      <c r="P129" s="2">
        <v>2</v>
      </c>
      <c r="Q129" t="s">
        <v>374</v>
      </c>
      <c r="R129" s="2">
        <v>3</v>
      </c>
      <c r="S129" t="s">
        <v>382</v>
      </c>
      <c r="T129" s="2">
        <v>2</v>
      </c>
    </row>
    <row r="130" spans="1:20">
      <c r="A130" t="s">
        <v>305</v>
      </c>
      <c r="B130" s="2">
        <v>1</v>
      </c>
      <c r="C130" t="s">
        <v>305</v>
      </c>
      <c r="D130" s="2">
        <v>2</v>
      </c>
      <c r="E130" t="s">
        <v>379</v>
      </c>
      <c r="F130" s="2">
        <v>1</v>
      </c>
      <c r="G130" t="s">
        <v>385</v>
      </c>
      <c r="H130" s="2">
        <v>2</v>
      </c>
      <c r="I130" t="s">
        <v>391</v>
      </c>
      <c r="J130" s="2">
        <v>1</v>
      </c>
      <c r="K130" t="s">
        <v>392</v>
      </c>
      <c r="L130" s="2">
        <v>1</v>
      </c>
      <c r="M130" t="s">
        <v>383</v>
      </c>
      <c r="N130" s="2">
        <v>1</v>
      </c>
      <c r="O130" t="s">
        <v>376</v>
      </c>
      <c r="P130" s="2">
        <v>2</v>
      </c>
      <c r="Q130" t="s">
        <v>374</v>
      </c>
      <c r="R130" s="2">
        <v>2</v>
      </c>
      <c r="S130" t="s">
        <v>388</v>
      </c>
      <c r="T130" s="2">
        <v>1</v>
      </c>
    </row>
    <row r="131" spans="1:20">
      <c r="A131" t="s">
        <v>306</v>
      </c>
      <c r="B131" s="2">
        <v>2</v>
      </c>
      <c r="C131" t="s">
        <v>305</v>
      </c>
      <c r="D131" s="2">
        <v>2</v>
      </c>
      <c r="E131" t="s">
        <v>379</v>
      </c>
      <c r="F131" s="2">
        <v>1</v>
      </c>
      <c r="G131" t="s">
        <v>368</v>
      </c>
      <c r="H131" s="2">
        <v>1</v>
      </c>
      <c r="I131" t="s">
        <v>391</v>
      </c>
      <c r="J131" s="2">
        <v>1</v>
      </c>
      <c r="K131" t="s">
        <v>392</v>
      </c>
      <c r="L131" s="2">
        <v>2</v>
      </c>
      <c r="M131" t="s">
        <v>377</v>
      </c>
      <c r="N131" s="2">
        <v>1</v>
      </c>
      <c r="O131" t="s">
        <v>373</v>
      </c>
      <c r="P131" s="2">
        <v>4</v>
      </c>
      <c r="Q131" t="s">
        <v>378</v>
      </c>
      <c r="R131" s="2">
        <v>1</v>
      </c>
      <c r="S131" t="s">
        <v>378</v>
      </c>
      <c r="T131" s="2">
        <v>1</v>
      </c>
    </row>
    <row r="132" spans="1:20">
      <c r="A132" t="s">
        <v>306</v>
      </c>
      <c r="B132" s="2">
        <v>1</v>
      </c>
      <c r="C132" t="s">
        <v>305</v>
      </c>
      <c r="D132" s="2">
        <v>1</v>
      </c>
      <c r="E132" t="s">
        <v>379</v>
      </c>
      <c r="F132" s="2">
        <v>2</v>
      </c>
      <c r="G132" t="s">
        <v>368</v>
      </c>
      <c r="H132" s="2">
        <v>2</v>
      </c>
      <c r="I132" t="s">
        <v>391</v>
      </c>
      <c r="J132" s="2">
        <v>1</v>
      </c>
      <c r="K132" t="s">
        <v>392</v>
      </c>
      <c r="L132" s="2">
        <v>1</v>
      </c>
      <c r="M132" t="s">
        <v>387</v>
      </c>
      <c r="N132" s="2">
        <v>2</v>
      </c>
      <c r="O132" t="s">
        <v>387</v>
      </c>
      <c r="P132" s="2">
        <v>3</v>
      </c>
      <c r="Q132" t="s">
        <v>390</v>
      </c>
      <c r="R132" s="2">
        <v>2</v>
      </c>
      <c r="S132" t="s">
        <v>374</v>
      </c>
      <c r="T132" s="2">
        <v>2</v>
      </c>
    </row>
    <row r="133" spans="1:20">
      <c r="A133" t="s">
        <v>306</v>
      </c>
      <c r="B133" s="2">
        <v>1</v>
      </c>
      <c r="C133" t="s">
        <v>305</v>
      </c>
      <c r="D133" s="2">
        <v>1</v>
      </c>
      <c r="E133" t="s">
        <v>379</v>
      </c>
      <c r="F133" s="2">
        <v>1</v>
      </c>
      <c r="G133" t="s">
        <v>368</v>
      </c>
      <c r="H133" s="2">
        <v>2</v>
      </c>
      <c r="I133" t="s">
        <v>391</v>
      </c>
      <c r="J133" s="2">
        <v>1</v>
      </c>
      <c r="K133" t="s">
        <v>392</v>
      </c>
      <c r="L133" s="2">
        <v>1</v>
      </c>
      <c r="M133" t="s">
        <v>377</v>
      </c>
      <c r="N133" s="2">
        <v>3</v>
      </c>
      <c r="O133" t="s">
        <v>376</v>
      </c>
      <c r="P133" s="2">
        <v>1</v>
      </c>
      <c r="Q133" t="s">
        <v>381</v>
      </c>
      <c r="R133" s="2">
        <v>2</v>
      </c>
      <c r="S133" t="s">
        <v>382</v>
      </c>
      <c r="T133" s="2">
        <v>2</v>
      </c>
    </row>
    <row r="134" spans="1:20">
      <c r="A134" t="s">
        <v>306</v>
      </c>
      <c r="B134" s="2">
        <v>1</v>
      </c>
      <c r="C134" t="s">
        <v>305</v>
      </c>
      <c r="D134" s="2">
        <v>1</v>
      </c>
      <c r="E134" t="s">
        <v>369</v>
      </c>
      <c r="F134" s="2">
        <v>2</v>
      </c>
      <c r="G134" t="s">
        <v>384</v>
      </c>
      <c r="H134" s="2">
        <v>1</v>
      </c>
      <c r="I134" t="s">
        <v>391</v>
      </c>
      <c r="J134" s="2">
        <v>1</v>
      </c>
      <c r="K134" t="s">
        <v>392</v>
      </c>
      <c r="L134" s="2">
        <v>1</v>
      </c>
      <c r="M134" t="s">
        <v>373</v>
      </c>
      <c r="N134" s="2">
        <v>1</v>
      </c>
      <c r="O134" t="s">
        <v>386</v>
      </c>
      <c r="P134" s="2">
        <v>3</v>
      </c>
      <c r="Q134" t="s">
        <v>388</v>
      </c>
      <c r="R134" s="2">
        <v>2</v>
      </c>
      <c r="S134" t="s">
        <v>388</v>
      </c>
      <c r="T134" s="2">
        <v>2</v>
      </c>
    </row>
    <row r="135" spans="1:20">
      <c r="A135" t="s">
        <v>306</v>
      </c>
      <c r="B135" s="2">
        <v>1</v>
      </c>
      <c r="C135" t="s">
        <v>306</v>
      </c>
      <c r="D135" s="2">
        <v>1</v>
      </c>
      <c r="E135" t="s">
        <v>369</v>
      </c>
      <c r="F135" s="2">
        <v>1</v>
      </c>
      <c r="G135" t="s">
        <v>369</v>
      </c>
      <c r="H135" s="2">
        <v>2</v>
      </c>
      <c r="I135" t="s">
        <v>392</v>
      </c>
      <c r="J135" s="2">
        <v>1</v>
      </c>
      <c r="K135" t="s">
        <v>392</v>
      </c>
      <c r="L135" s="2">
        <v>1</v>
      </c>
      <c r="M135" t="s">
        <v>372</v>
      </c>
      <c r="N135" s="2">
        <v>3</v>
      </c>
      <c r="O135" t="s">
        <v>372</v>
      </c>
      <c r="P135" s="2">
        <v>1</v>
      </c>
      <c r="Q135" t="s">
        <v>381</v>
      </c>
      <c r="R135" s="2">
        <v>2</v>
      </c>
      <c r="S135" t="s">
        <v>375</v>
      </c>
      <c r="T135" s="2">
        <v>2</v>
      </c>
    </row>
    <row r="136" spans="1:20">
      <c r="A136" t="s">
        <v>306</v>
      </c>
      <c r="B136" s="2">
        <v>2</v>
      </c>
      <c r="C136" t="s">
        <v>306</v>
      </c>
      <c r="D136" s="2">
        <v>1</v>
      </c>
      <c r="E136" t="s">
        <v>369</v>
      </c>
      <c r="F136" s="2">
        <v>1</v>
      </c>
      <c r="G136" t="s">
        <v>379</v>
      </c>
      <c r="H136" s="2">
        <v>1</v>
      </c>
      <c r="I136" t="s">
        <v>392</v>
      </c>
      <c r="J136" s="2">
        <v>2</v>
      </c>
      <c r="K136" t="s">
        <v>393</v>
      </c>
      <c r="L136" s="2">
        <v>2</v>
      </c>
      <c r="M136" t="s">
        <v>387</v>
      </c>
      <c r="N136" s="2">
        <v>2</v>
      </c>
      <c r="O136" t="s">
        <v>376</v>
      </c>
      <c r="P136" s="2">
        <v>1</v>
      </c>
      <c r="Q136" t="s">
        <v>390</v>
      </c>
      <c r="R136" s="2">
        <v>1</v>
      </c>
      <c r="S136" t="s">
        <v>374</v>
      </c>
      <c r="T136" s="2">
        <v>1</v>
      </c>
    </row>
    <row r="137" spans="1:20">
      <c r="A137" t="s">
        <v>306</v>
      </c>
      <c r="B137" s="2">
        <v>1</v>
      </c>
      <c r="C137" t="s">
        <v>306</v>
      </c>
      <c r="D137" s="2">
        <v>1</v>
      </c>
      <c r="E137" t="s">
        <v>369</v>
      </c>
      <c r="F137" s="2">
        <v>1</v>
      </c>
      <c r="G137" t="s">
        <v>379</v>
      </c>
      <c r="H137" s="2">
        <v>1</v>
      </c>
      <c r="I137" t="s">
        <v>392</v>
      </c>
      <c r="J137" s="2">
        <v>1</v>
      </c>
      <c r="K137" t="s">
        <v>393</v>
      </c>
      <c r="L137" s="2">
        <v>1</v>
      </c>
      <c r="M137" t="s">
        <v>373</v>
      </c>
      <c r="N137" s="2">
        <v>2</v>
      </c>
      <c r="O137" t="s">
        <v>377</v>
      </c>
      <c r="P137" s="2">
        <v>1</v>
      </c>
      <c r="Q137" t="s">
        <v>388</v>
      </c>
      <c r="R137" s="2">
        <v>1</v>
      </c>
      <c r="S137" t="s">
        <v>374</v>
      </c>
      <c r="T137" s="2">
        <v>2</v>
      </c>
    </row>
    <row r="138" spans="1:20">
      <c r="A138" t="s">
        <v>307</v>
      </c>
      <c r="B138" s="2">
        <v>1</v>
      </c>
      <c r="C138" t="s">
        <v>306</v>
      </c>
      <c r="D138" s="2">
        <v>1</v>
      </c>
      <c r="E138" t="s">
        <v>369</v>
      </c>
      <c r="F138" s="2">
        <v>1</v>
      </c>
      <c r="G138" t="s">
        <v>385</v>
      </c>
      <c r="H138" s="2">
        <v>2</v>
      </c>
      <c r="I138" t="s">
        <v>392</v>
      </c>
      <c r="J138" s="2">
        <v>2</v>
      </c>
      <c r="K138" t="s">
        <v>393</v>
      </c>
      <c r="L138" s="2">
        <v>1</v>
      </c>
      <c r="M138" t="s">
        <v>383</v>
      </c>
      <c r="N138" s="2">
        <v>2</v>
      </c>
      <c r="O138" t="s">
        <v>372</v>
      </c>
      <c r="P138" s="2">
        <v>1</v>
      </c>
      <c r="Q138" t="s">
        <v>390</v>
      </c>
      <c r="R138" s="2">
        <v>1</v>
      </c>
      <c r="S138" t="s">
        <v>381</v>
      </c>
      <c r="T138" s="2">
        <v>2</v>
      </c>
    </row>
    <row r="139" spans="1:20">
      <c r="A139" t="s">
        <v>307</v>
      </c>
      <c r="B139" s="2">
        <v>1</v>
      </c>
      <c r="C139" t="s">
        <v>306</v>
      </c>
      <c r="D139" s="2">
        <v>2</v>
      </c>
      <c r="E139" t="s">
        <v>369</v>
      </c>
      <c r="F139" s="2">
        <v>1</v>
      </c>
      <c r="G139" t="s">
        <v>384</v>
      </c>
      <c r="H139" s="2">
        <v>1</v>
      </c>
      <c r="I139" t="s">
        <v>392</v>
      </c>
      <c r="J139" s="2">
        <v>1</v>
      </c>
      <c r="K139" t="s">
        <v>393</v>
      </c>
      <c r="L139" s="2">
        <v>1</v>
      </c>
      <c r="M139" t="s">
        <v>387</v>
      </c>
      <c r="N139" s="2">
        <v>1</v>
      </c>
      <c r="O139" t="s">
        <v>386</v>
      </c>
      <c r="P139" s="2">
        <v>1</v>
      </c>
      <c r="Q139" t="s">
        <v>380</v>
      </c>
      <c r="R139" s="2">
        <v>1</v>
      </c>
      <c r="S139" t="s">
        <v>380</v>
      </c>
      <c r="T139" s="2">
        <v>2</v>
      </c>
    </row>
    <row r="140" spans="1:20">
      <c r="A140" t="s">
        <v>307</v>
      </c>
      <c r="B140" s="2">
        <v>1</v>
      </c>
      <c r="C140" t="s">
        <v>306</v>
      </c>
      <c r="D140" s="2">
        <v>1</v>
      </c>
      <c r="E140" t="s">
        <v>369</v>
      </c>
      <c r="F140" s="2">
        <v>2</v>
      </c>
      <c r="G140" t="s">
        <v>369</v>
      </c>
      <c r="H140" s="2">
        <v>2</v>
      </c>
      <c r="I140" t="s">
        <v>392</v>
      </c>
      <c r="J140" s="2">
        <v>1</v>
      </c>
      <c r="K140" t="s">
        <v>393</v>
      </c>
      <c r="L140" s="2">
        <v>1</v>
      </c>
      <c r="M140" t="s">
        <v>376</v>
      </c>
      <c r="N140" s="2">
        <v>1</v>
      </c>
      <c r="O140" t="s">
        <v>372</v>
      </c>
      <c r="P140" s="2">
        <v>1</v>
      </c>
      <c r="Q140" t="s">
        <v>380</v>
      </c>
      <c r="R140" s="2">
        <v>1</v>
      </c>
      <c r="S140" t="s">
        <v>374</v>
      </c>
      <c r="T140" s="2">
        <v>2</v>
      </c>
    </row>
    <row r="141" spans="1:20">
      <c r="A141" t="s">
        <v>307</v>
      </c>
      <c r="B141" s="2">
        <v>1</v>
      </c>
      <c r="C141" t="s">
        <v>306</v>
      </c>
      <c r="D141" s="2">
        <v>1</v>
      </c>
      <c r="E141" t="s">
        <v>369</v>
      </c>
      <c r="F141" s="2">
        <v>1</v>
      </c>
      <c r="G141" t="s">
        <v>369</v>
      </c>
      <c r="H141" s="2">
        <v>1</v>
      </c>
      <c r="I141" t="s">
        <v>392</v>
      </c>
      <c r="J141" s="2">
        <v>1</v>
      </c>
      <c r="K141" t="s">
        <v>393</v>
      </c>
      <c r="L141" s="2">
        <v>2</v>
      </c>
      <c r="M141" t="s">
        <v>386</v>
      </c>
      <c r="N141" s="2">
        <v>2</v>
      </c>
      <c r="O141" t="s">
        <v>372</v>
      </c>
      <c r="P141" s="2">
        <v>2</v>
      </c>
      <c r="Q141" t="s">
        <v>374</v>
      </c>
      <c r="R141" s="2">
        <v>2</v>
      </c>
      <c r="S141" t="s">
        <v>381</v>
      </c>
      <c r="T141" s="2">
        <v>1</v>
      </c>
    </row>
    <row r="142" spans="1:20">
      <c r="A142" t="s">
        <v>301</v>
      </c>
      <c r="B142" s="2">
        <v>2</v>
      </c>
      <c r="C142" t="s">
        <v>307</v>
      </c>
      <c r="D142" s="2">
        <v>3</v>
      </c>
      <c r="E142" t="s">
        <v>369</v>
      </c>
      <c r="F142" s="2">
        <v>1</v>
      </c>
      <c r="G142" t="s">
        <v>379</v>
      </c>
      <c r="H142" s="2">
        <v>1</v>
      </c>
      <c r="I142" t="s">
        <v>392</v>
      </c>
      <c r="J142" s="2">
        <v>1</v>
      </c>
      <c r="K142" t="s">
        <v>393</v>
      </c>
      <c r="L142" s="2">
        <v>1</v>
      </c>
      <c r="M142" t="s">
        <v>372</v>
      </c>
      <c r="N142" s="2">
        <v>1</v>
      </c>
      <c r="O142" t="s">
        <v>383</v>
      </c>
      <c r="P142" s="2">
        <v>1</v>
      </c>
      <c r="Q142" t="s">
        <v>382</v>
      </c>
      <c r="R142" s="2">
        <v>2</v>
      </c>
      <c r="S142" t="s">
        <v>380</v>
      </c>
      <c r="T142" s="2">
        <v>2</v>
      </c>
    </row>
    <row r="143" spans="1:20">
      <c r="A143" t="s">
        <v>301</v>
      </c>
      <c r="B143" s="2">
        <v>1</v>
      </c>
      <c r="C143" t="s">
        <v>307</v>
      </c>
      <c r="D143" s="2">
        <v>1</v>
      </c>
      <c r="E143" t="s">
        <v>369</v>
      </c>
      <c r="F143" s="2">
        <v>2</v>
      </c>
      <c r="G143" t="s">
        <v>368</v>
      </c>
      <c r="H143" s="2">
        <v>1</v>
      </c>
      <c r="I143" t="s">
        <v>393</v>
      </c>
      <c r="J143" s="2">
        <v>2</v>
      </c>
      <c r="K143" t="s">
        <v>393</v>
      </c>
      <c r="L143" s="2">
        <v>2</v>
      </c>
      <c r="M143" t="s">
        <v>383</v>
      </c>
      <c r="N143" s="2">
        <v>2</v>
      </c>
      <c r="O143" t="s">
        <v>386</v>
      </c>
      <c r="P143" s="2">
        <v>2</v>
      </c>
      <c r="Q143" t="s">
        <v>388</v>
      </c>
      <c r="R143" s="2">
        <v>2</v>
      </c>
      <c r="S143" t="s">
        <v>381</v>
      </c>
      <c r="T143" s="2">
        <v>1</v>
      </c>
    </row>
    <row r="144" spans="1:20">
      <c r="A144" t="s">
        <v>301</v>
      </c>
      <c r="B144" s="2">
        <v>1</v>
      </c>
      <c r="C144" t="s">
        <v>307</v>
      </c>
      <c r="D144" s="2">
        <v>1</v>
      </c>
      <c r="E144" t="s">
        <v>369</v>
      </c>
      <c r="F144" s="2">
        <v>1</v>
      </c>
      <c r="G144" t="s">
        <v>368</v>
      </c>
      <c r="H144" s="2">
        <v>2</v>
      </c>
      <c r="I144" t="s">
        <v>393</v>
      </c>
      <c r="J144" s="2">
        <v>2</v>
      </c>
      <c r="K144" t="s">
        <v>393</v>
      </c>
      <c r="L144" s="2">
        <v>1</v>
      </c>
      <c r="M144" t="s">
        <v>376</v>
      </c>
      <c r="N144" s="2">
        <v>1</v>
      </c>
      <c r="O144" t="s">
        <v>387</v>
      </c>
      <c r="P144" s="2">
        <v>1</v>
      </c>
      <c r="Q144" t="s">
        <v>380</v>
      </c>
      <c r="R144" s="2">
        <v>1</v>
      </c>
      <c r="S144" t="s">
        <v>374</v>
      </c>
      <c r="T144" s="2">
        <v>2</v>
      </c>
    </row>
    <row r="145" spans="1:20">
      <c r="A145" t="s">
        <v>301</v>
      </c>
      <c r="B145" s="2">
        <v>1</v>
      </c>
      <c r="C145" t="s">
        <v>307</v>
      </c>
      <c r="D145" s="2">
        <v>1</v>
      </c>
      <c r="E145" t="s">
        <v>369</v>
      </c>
      <c r="F145" s="2">
        <v>1</v>
      </c>
      <c r="G145" t="s">
        <v>385</v>
      </c>
      <c r="H145" s="2">
        <v>2</v>
      </c>
      <c r="I145" t="s">
        <v>393</v>
      </c>
      <c r="J145" s="2">
        <v>1</v>
      </c>
      <c r="K145" t="s">
        <v>393</v>
      </c>
      <c r="L145" s="2">
        <v>1</v>
      </c>
      <c r="M145" t="s">
        <v>383</v>
      </c>
      <c r="N145" s="2">
        <v>1</v>
      </c>
      <c r="O145" t="s">
        <v>376</v>
      </c>
      <c r="P145" s="2">
        <v>2</v>
      </c>
      <c r="Q145" t="s">
        <v>375</v>
      </c>
      <c r="R145" s="2">
        <v>2</v>
      </c>
      <c r="S145" t="s">
        <v>378</v>
      </c>
      <c r="T145" s="2">
        <v>2</v>
      </c>
    </row>
    <row r="146" spans="1:20">
      <c r="A146" t="s">
        <v>301</v>
      </c>
      <c r="B146" s="2">
        <v>1</v>
      </c>
      <c r="C146" t="s">
        <v>307</v>
      </c>
      <c r="D146" s="2">
        <v>1</v>
      </c>
      <c r="E146" t="s">
        <v>369</v>
      </c>
      <c r="F146" s="2">
        <v>1</v>
      </c>
      <c r="G146" t="s">
        <v>369</v>
      </c>
      <c r="H146" s="2">
        <v>2</v>
      </c>
      <c r="I146" t="s">
        <v>393</v>
      </c>
      <c r="J146" s="2">
        <v>2</v>
      </c>
      <c r="K146" t="s">
        <v>393</v>
      </c>
      <c r="L146" s="2">
        <v>2</v>
      </c>
      <c r="M146" t="s">
        <v>386</v>
      </c>
      <c r="N146" s="2">
        <v>2</v>
      </c>
      <c r="O146" t="s">
        <v>383</v>
      </c>
      <c r="P146" s="2">
        <v>1</v>
      </c>
      <c r="Q146" t="s">
        <v>380</v>
      </c>
      <c r="R146" s="2">
        <v>3</v>
      </c>
      <c r="S146" t="s">
        <v>375</v>
      </c>
      <c r="T146" s="2">
        <v>1</v>
      </c>
    </row>
    <row r="147" spans="1:20">
      <c r="A147" t="s">
        <v>301</v>
      </c>
      <c r="B147" s="2">
        <v>1</v>
      </c>
      <c r="E147" t="s">
        <v>369</v>
      </c>
      <c r="F147" s="2">
        <v>1</v>
      </c>
      <c r="G147" t="s">
        <v>369</v>
      </c>
      <c r="H147" s="2">
        <v>1</v>
      </c>
      <c r="I147" t="s">
        <v>393</v>
      </c>
      <c r="J147" s="2">
        <v>1</v>
      </c>
      <c r="K147" t="s">
        <v>370</v>
      </c>
      <c r="L147" s="2">
        <v>1</v>
      </c>
      <c r="M147" t="s">
        <v>376</v>
      </c>
      <c r="N147" s="2">
        <v>3</v>
      </c>
      <c r="O147" t="s">
        <v>376</v>
      </c>
      <c r="P147" s="2">
        <v>1</v>
      </c>
      <c r="Q147" t="s">
        <v>380</v>
      </c>
      <c r="R147" s="2">
        <v>3</v>
      </c>
      <c r="S147" t="s">
        <v>390</v>
      </c>
      <c r="T147" s="2">
        <v>2</v>
      </c>
    </row>
    <row r="148" spans="1:20" ht="18" customHeight="1">
      <c r="A148" t="s">
        <v>301</v>
      </c>
      <c r="B148" s="2">
        <v>1</v>
      </c>
      <c r="E148" t="s">
        <v>369</v>
      </c>
      <c r="F148" s="2">
        <v>2</v>
      </c>
      <c r="G148" t="s">
        <v>379</v>
      </c>
      <c r="H148" s="2">
        <v>1</v>
      </c>
      <c r="I148" t="s">
        <v>393</v>
      </c>
      <c r="J148" s="2">
        <v>1</v>
      </c>
      <c r="K148" t="s">
        <v>370</v>
      </c>
      <c r="L148" s="2">
        <v>1</v>
      </c>
      <c r="M148" t="s">
        <v>373</v>
      </c>
      <c r="N148" s="2">
        <v>3</v>
      </c>
      <c r="O148" t="s">
        <v>377</v>
      </c>
      <c r="P148" s="2">
        <v>1</v>
      </c>
      <c r="Q148" t="s">
        <v>382</v>
      </c>
      <c r="R148" s="2">
        <v>2</v>
      </c>
      <c r="S148" t="s">
        <v>380</v>
      </c>
      <c r="T148" s="2">
        <v>1</v>
      </c>
    </row>
    <row r="149" spans="1:20">
      <c r="D149" s="3"/>
      <c r="E149" t="s">
        <v>369</v>
      </c>
      <c r="F149" s="2">
        <v>1</v>
      </c>
      <c r="G149" t="s">
        <v>369</v>
      </c>
      <c r="H149" s="2">
        <v>2</v>
      </c>
      <c r="I149" t="s">
        <v>393</v>
      </c>
      <c r="J149" s="2">
        <v>1</v>
      </c>
      <c r="K149" t="s">
        <v>370</v>
      </c>
      <c r="L149" s="2">
        <v>1</v>
      </c>
      <c r="M149" t="s">
        <v>373</v>
      </c>
      <c r="N149" s="2">
        <v>4</v>
      </c>
      <c r="O149" t="s">
        <v>383</v>
      </c>
      <c r="P149" s="2">
        <v>2</v>
      </c>
      <c r="Q149" t="s">
        <v>380</v>
      </c>
      <c r="R149" s="2">
        <v>1</v>
      </c>
      <c r="S149" t="s">
        <v>388</v>
      </c>
      <c r="T149" s="2">
        <v>2</v>
      </c>
    </row>
    <row r="150" spans="1:20">
      <c r="B150" s="3"/>
      <c r="E150" t="s">
        <v>369</v>
      </c>
      <c r="F150" s="2">
        <v>3</v>
      </c>
      <c r="G150" t="s">
        <v>384</v>
      </c>
      <c r="H150" s="2">
        <v>1</v>
      </c>
      <c r="I150" t="s">
        <v>393</v>
      </c>
      <c r="J150" s="2">
        <v>2</v>
      </c>
      <c r="K150" t="s">
        <v>370</v>
      </c>
      <c r="L150" s="2">
        <v>1</v>
      </c>
      <c r="M150" t="s">
        <v>373</v>
      </c>
      <c r="N150" s="2">
        <v>1</v>
      </c>
      <c r="O150" t="s">
        <v>387</v>
      </c>
      <c r="P150" s="2">
        <v>1</v>
      </c>
      <c r="Q150" t="s">
        <v>390</v>
      </c>
      <c r="R150" s="2">
        <v>1</v>
      </c>
      <c r="S150" t="s">
        <v>388</v>
      </c>
      <c r="T150" s="2">
        <v>1</v>
      </c>
    </row>
    <row r="151" spans="1:20">
      <c r="G151" t="s">
        <v>384</v>
      </c>
      <c r="H151" s="2">
        <v>2</v>
      </c>
      <c r="I151" t="s">
        <v>393</v>
      </c>
      <c r="J151" s="2">
        <v>2</v>
      </c>
      <c r="K151" t="s">
        <v>370</v>
      </c>
      <c r="L151" s="2">
        <v>2</v>
      </c>
      <c r="M151" t="s">
        <v>386</v>
      </c>
      <c r="N151" s="2">
        <v>1</v>
      </c>
      <c r="O151" t="s">
        <v>372</v>
      </c>
      <c r="P151" s="2">
        <v>2</v>
      </c>
      <c r="Q151" t="s">
        <v>382</v>
      </c>
      <c r="R151" s="2">
        <v>1</v>
      </c>
      <c r="S151" t="s">
        <v>390</v>
      </c>
      <c r="T151" s="2">
        <v>2</v>
      </c>
    </row>
    <row r="152" spans="1:20">
      <c r="G152" t="s">
        <v>379</v>
      </c>
      <c r="H152" s="2">
        <v>1</v>
      </c>
      <c r="I152" t="s">
        <v>393</v>
      </c>
      <c r="J152" s="2">
        <v>2</v>
      </c>
      <c r="K152" t="s">
        <v>370</v>
      </c>
      <c r="L152" s="2">
        <v>1</v>
      </c>
      <c r="M152" t="s">
        <v>383</v>
      </c>
      <c r="N152" s="2">
        <v>1</v>
      </c>
      <c r="O152" t="s">
        <v>373</v>
      </c>
      <c r="P152" s="2">
        <v>1</v>
      </c>
      <c r="Q152" t="s">
        <v>388</v>
      </c>
      <c r="R152" s="2">
        <v>1</v>
      </c>
      <c r="S152" t="s">
        <v>382</v>
      </c>
      <c r="T152" s="2">
        <v>1</v>
      </c>
    </row>
    <row r="153" spans="1:20">
      <c r="K153" t="s">
        <v>370</v>
      </c>
      <c r="L153" s="2">
        <v>2</v>
      </c>
      <c r="M153" t="s">
        <v>383</v>
      </c>
      <c r="N153" s="2">
        <v>2</v>
      </c>
      <c r="O153" t="s">
        <v>377</v>
      </c>
      <c r="P153" s="2">
        <v>2</v>
      </c>
      <c r="Q153" t="s">
        <v>374</v>
      </c>
      <c r="R153" s="2">
        <v>1</v>
      </c>
      <c r="S153" t="s">
        <v>380</v>
      </c>
      <c r="T153" s="2">
        <v>1</v>
      </c>
    </row>
    <row r="154" spans="1:20">
      <c r="B154" s="3" t="s">
        <v>399</v>
      </c>
      <c r="D154" s="3" t="s">
        <v>399</v>
      </c>
      <c r="F154" s="3" t="s">
        <v>399</v>
      </c>
      <c r="H154" s="3" t="s">
        <v>399</v>
      </c>
      <c r="J154" s="3" t="s">
        <v>399</v>
      </c>
      <c r="L154" s="3" t="s">
        <v>399</v>
      </c>
      <c r="N154" s="3" t="s">
        <v>399</v>
      </c>
      <c r="P154" s="3" t="s">
        <v>399</v>
      </c>
      <c r="R154" s="3" t="s">
        <v>399</v>
      </c>
      <c r="T154" s="3" t="s">
        <v>399</v>
      </c>
    </row>
    <row r="155" spans="1:20">
      <c r="B155" s="2">
        <f>AVERAGE(B3:B148)</f>
        <v>1.3835616438356164</v>
      </c>
      <c r="D155" s="2">
        <f>AVERAGE(D3:D146)</f>
        <v>1.3888888888888888</v>
      </c>
      <c r="F155" s="2">
        <f>AVERAGE(F3:F150)</f>
        <v>1.6824324324324325</v>
      </c>
      <c r="H155" s="2">
        <f>AVERAGE(H3:H152)</f>
        <v>1.6866666666666668</v>
      </c>
      <c r="J155" s="2">
        <f>AVERAGE(J3:J152)</f>
        <v>1.4466666666666668</v>
      </c>
      <c r="L155" s="2">
        <f>AVERAGE(L3:L153)</f>
        <v>1.5165562913907285</v>
      </c>
      <c r="N155" s="2">
        <f>AVERAGE(N3:N153)</f>
        <v>1.8543046357615893</v>
      </c>
      <c r="P155" s="2">
        <f>AVERAGE(P3:P153)</f>
        <v>1.7748344370860927</v>
      </c>
      <c r="R155" s="2">
        <f>AVERAGE(R3:R153)</f>
        <v>1.6158940397350994</v>
      </c>
      <c r="T155" s="2">
        <f>AVERAGE(T3:T153)</f>
        <v>1.5960264900662251</v>
      </c>
    </row>
    <row r="156" spans="1:20">
      <c r="K156" s="9"/>
      <c r="L156" s="10"/>
      <c r="O156" s="9"/>
      <c r="P156" s="10"/>
    </row>
    <row r="157" spans="1:20">
      <c r="G157" s="9"/>
      <c r="H157" s="10"/>
      <c r="K157" s="9"/>
      <c r="L157" s="11"/>
      <c r="N157" s="11"/>
      <c r="O157" s="9"/>
      <c r="P157" s="11"/>
      <c r="R157" s="11"/>
      <c r="T157" s="11"/>
    </row>
    <row r="158" spans="1:20">
      <c r="F158" s="11"/>
      <c r="G158" s="9"/>
      <c r="H158" s="11"/>
      <c r="J158" s="11"/>
      <c r="K158" s="9"/>
      <c r="L158" s="11"/>
      <c r="O158" s="9"/>
      <c r="P158" s="10"/>
      <c r="R158" s="11"/>
      <c r="T158" s="11"/>
    </row>
    <row r="159" spans="1:20">
      <c r="F159" s="11"/>
      <c r="G159" s="9"/>
      <c r="H159" s="10"/>
      <c r="J159" s="11"/>
      <c r="K159" s="9"/>
      <c r="L159" s="10"/>
      <c r="O159" s="9"/>
      <c r="P159" s="10"/>
    </row>
    <row r="160" spans="1:20">
      <c r="G160" s="9"/>
      <c r="H160" s="10"/>
      <c r="K160" s="9"/>
      <c r="L160" s="10"/>
      <c r="O160" s="9"/>
      <c r="P160" s="10"/>
    </row>
    <row r="161" spans="7:16">
      <c r="G161" s="9"/>
      <c r="H161" s="10"/>
      <c r="K161" s="9"/>
      <c r="L161" s="10"/>
      <c r="O161" s="9"/>
      <c r="P161" s="10"/>
    </row>
    <row r="162" spans="7:16">
      <c r="G162" s="9"/>
      <c r="H162" s="10"/>
      <c r="K162" s="9"/>
      <c r="L162" s="10"/>
      <c r="O162" s="9"/>
      <c r="P162" s="10"/>
    </row>
    <row r="163" spans="7:16">
      <c r="G163" s="9"/>
      <c r="H163" s="10"/>
      <c r="K163" s="9"/>
      <c r="L163" s="10"/>
      <c r="O163" s="9"/>
      <c r="P163" s="10"/>
    </row>
    <row r="164" spans="7:16">
      <c r="G164" s="9"/>
      <c r="H164" s="10"/>
      <c r="K164" s="9"/>
      <c r="L164" s="10"/>
      <c r="O164" s="9"/>
      <c r="P164" s="10"/>
    </row>
    <row r="165" spans="7:16">
      <c r="G165" s="9"/>
      <c r="H165" s="10"/>
      <c r="K165" s="9"/>
      <c r="L165" s="10"/>
      <c r="O165" s="9"/>
      <c r="P165" s="10"/>
    </row>
    <row r="166" spans="7:16">
      <c r="G166" s="9"/>
      <c r="H166" s="10"/>
      <c r="K166" s="9"/>
      <c r="L166" s="10"/>
      <c r="O166" s="9"/>
      <c r="P166" s="10"/>
    </row>
    <row r="167" spans="7:16">
      <c r="K167" s="9"/>
      <c r="L167" s="10"/>
      <c r="O167" s="9"/>
      <c r="P167" s="10"/>
    </row>
    <row r="168" spans="7:16">
      <c r="K168" s="9"/>
      <c r="L168" s="10"/>
      <c r="O168" s="9"/>
      <c r="P168" s="10"/>
    </row>
    <row r="169" spans="7:16">
      <c r="K169" s="9"/>
      <c r="L169" s="10"/>
      <c r="O169" s="9"/>
      <c r="P169" s="10"/>
    </row>
    <row r="170" spans="7:16">
      <c r="K170" s="9"/>
      <c r="L170" s="10"/>
      <c r="O170" s="9"/>
      <c r="P170" s="10"/>
    </row>
    <row r="171" spans="7:16">
      <c r="K171" s="9"/>
      <c r="L171" s="10"/>
      <c r="O171" s="9"/>
      <c r="P171" s="10"/>
    </row>
    <row r="172" spans="7:16">
      <c r="K172" s="9"/>
      <c r="L172" s="10"/>
      <c r="O172" s="9"/>
      <c r="P172" s="10"/>
    </row>
    <row r="173" spans="7:16">
      <c r="K173" s="9"/>
      <c r="L173" s="10"/>
      <c r="O173" s="9"/>
      <c r="P173" s="10"/>
    </row>
    <row r="174" spans="7:16">
      <c r="K174" s="9"/>
      <c r="L174" s="10"/>
      <c r="O174" s="9"/>
      <c r="P174" s="10"/>
    </row>
    <row r="175" spans="7:16">
      <c r="K175" s="9"/>
      <c r="L175" s="10"/>
      <c r="O175" s="9"/>
      <c r="P175" s="10"/>
    </row>
    <row r="176" spans="7:16">
      <c r="K176" s="9"/>
      <c r="L176" s="10"/>
      <c r="O176" s="9"/>
      <c r="P176" s="10"/>
    </row>
    <row r="177" spans="11:16">
      <c r="K177" s="9"/>
      <c r="L177" s="10"/>
      <c r="O177" s="9"/>
      <c r="P177" s="10"/>
    </row>
    <row r="178" spans="11:16">
      <c r="K178" s="9"/>
      <c r="L178" s="10"/>
      <c r="O178" s="9"/>
      <c r="P178" s="10"/>
    </row>
    <row r="179" spans="11:16">
      <c r="K179" s="9"/>
      <c r="L179" s="10"/>
      <c r="O179" s="9"/>
      <c r="P179" s="10"/>
    </row>
    <row r="180" spans="11:16">
      <c r="K180" s="9"/>
      <c r="L180" s="10"/>
      <c r="O180" s="9"/>
      <c r="P180" s="10"/>
    </row>
    <row r="181" spans="11:16">
      <c r="K181" s="9"/>
      <c r="L181" s="10"/>
      <c r="O181" s="9"/>
      <c r="P181" s="10"/>
    </row>
    <row r="182" spans="11:16">
      <c r="K182" s="9"/>
      <c r="L182" s="10"/>
      <c r="O182" s="9"/>
      <c r="P182" s="10"/>
    </row>
    <row r="183" spans="11:16">
      <c r="K183" s="9"/>
      <c r="L183" s="10"/>
      <c r="O183" s="9"/>
      <c r="P183" s="10"/>
    </row>
    <row r="184" spans="11:16">
      <c r="K184" s="9"/>
      <c r="L184" s="10"/>
      <c r="O184" s="9"/>
      <c r="P184" s="10"/>
    </row>
    <row r="185" spans="11:16">
      <c r="K185" s="9"/>
      <c r="L185" s="10"/>
      <c r="O185" s="9"/>
      <c r="P185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H8" sqref="H8"/>
    </sheetView>
  </sheetViews>
  <sheetFormatPr baseColWidth="10" defaultRowHeight="14" x14ac:dyDescent="0"/>
  <cols>
    <col min="1" max="1" width="16.5" style="2" customWidth="1"/>
    <col min="2" max="2" width="14.83203125" style="2" customWidth="1"/>
    <col min="3" max="3" width="13.6640625" style="2" customWidth="1"/>
    <col min="4" max="4" width="16.5" style="2" customWidth="1"/>
    <col min="5" max="5" width="14" style="2" customWidth="1"/>
    <col min="6" max="6" width="20" style="2" customWidth="1"/>
    <col min="7" max="7" width="13.6640625" style="2" customWidth="1"/>
    <col min="8" max="8" width="23.5" style="2" customWidth="1"/>
    <col min="9" max="9" width="13" style="2" customWidth="1"/>
    <col min="10" max="10" width="24.83203125" style="2" customWidth="1"/>
    <col min="11" max="11" width="13" style="2" customWidth="1"/>
  </cols>
  <sheetData>
    <row r="1" spans="1:11">
      <c r="A1" s="3" t="s">
        <v>410</v>
      </c>
      <c r="B1" s="3" t="s">
        <v>400</v>
      </c>
      <c r="C1" s="3"/>
      <c r="D1" s="3" t="s">
        <v>181</v>
      </c>
      <c r="E1" s="3"/>
      <c r="F1" s="3" t="s">
        <v>200</v>
      </c>
      <c r="G1" s="3"/>
      <c r="H1" s="3" t="s">
        <v>413</v>
      </c>
      <c r="I1" s="3"/>
      <c r="J1" s="3" t="s">
        <v>414</v>
      </c>
    </row>
    <row r="2" spans="1:11">
      <c r="A2" s="3"/>
      <c r="B2" s="3" t="s">
        <v>411</v>
      </c>
      <c r="C2" s="3" t="s">
        <v>412</v>
      </c>
      <c r="D2" s="3" t="s">
        <v>411</v>
      </c>
      <c r="E2" s="3" t="s">
        <v>412</v>
      </c>
      <c r="F2" s="3" t="s">
        <v>411</v>
      </c>
      <c r="G2" s="3" t="s">
        <v>412</v>
      </c>
      <c r="H2" s="3" t="s">
        <v>411</v>
      </c>
      <c r="I2" s="3" t="s">
        <v>412</v>
      </c>
      <c r="J2" s="3" t="s">
        <v>411</v>
      </c>
      <c r="K2" s="3" t="s">
        <v>412</v>
      </c>
    </row>
    <row r="3" spans="1:11">
      <c r="A3" s="2" t="s">
        <v>401</v>
      </c>
      <c r="B3" s="2">
        <v>502</v>
      </c>
      <c r="C3" s="2">
        <f>B3/($B$3+$B$4)*100</f>
        <v>94.538606403013176</v>
      </c>
      <c r="D3" s="2">
        <v>372</v>
      </c>
      <c r="E3" s="2">
        <f>D3/($D$3+$D$4)*100</f>
        <v>69.924812030075188</v>
      </c>
      <c r="F3" s="2">
        <v>463</v>
      </c>
      <c r="G3" s="2">
        <f>F3/($F$3+$F$4)*100</f>
        <v>79.965457685664944</v>
      </c>
      <c r="H3" s="2">
        <v>573</v>
      </c>
      <c r="I3" s="2">
        <f>H3/($H$3+$H$4)*100</f>
        <v>60.506863780359033</v>
      </c>
      <c r="J3" s="2">
        <v>577</v>
      </c>
      <c r="K3" s="2">
        <f>J3/($J$3+$J$4)*100</f>
        <v>65.867579908675793</v>
      </c>
    </row>
    <row r="4" spans="1:11">
      <c r="A4" s="2" t="s">
        <v>402</v>
      </c>
      <c r="B4" s="2">
        <v>29</v>
      </c>
      <c r="C4" s="2">
        <f>B4/($B$3+$B$4)*100</f>
        <v>5.4613935969868175</v>
      </c>
      <c r="D4" s="2">
        <v>160</v>
      </c>
      <c r="E4" s="2">
        <f>D4/($D$3+$D$4)*100</f>
        <v>30.075187969924812</v>
      </c>
      <c r="F4" s="2">
        <v>116</v>
      </c>
      <c r="G4" s="2">
        <f>F4/($F$3+$F$4)*100</f>
        <v>20.034542314335059</v>
      </c>
      <c r="H4" s="2">
        <v>374</v>
      </c>
      <c r="I4" s="2">
        <f>H4/($H$3+$H$4)*100</f>
        <v>39.493136219640974</v>
      </c>
      <c r="J4" s="2">
        <v>299</v>
      </c>
      <c r="K4" s="2">
        <f>J4/($J$3+$J$4)*100</f>
        <v>34.1324200913242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F1" workbookViewId="0">
      <selection activeCell="I1" sqref="I1"/>
    </sheetView>
  </sheetViews>
  <sheetFormatPr baseColWidth="10" defaultRowHeight="14" x14ac:dyDescent="0"/>
  <cols>
    <col min="1" max="1" width="51.33203125" customWidth="1"/>
    <col min="2" max="2" width="17.83203125" style="2" customWidth="1"/>
    <col min="3" max="3" width="66.6640625" customWidth="1"/>
    <col min="4" max="4" width="19.1640625" style="2" customWidth="1"/>
    <col min="5" max="5" width="70.6640625" customWidth="1"/>
    <col min="6" max="6" width="17.83203125" style="2" customWidth="1"/>
    <col min="7" max="7" width="73.5" customWidth="1"/>
    <col min="8" max="8" width="15.1640625" style="2" customWidth="1"/>
    <col min="9" max="9" width="63.1640625" customWidth="1"/>
    <col min="10" max="10" width="16.1640625" style="2" customWidth="1"/>
  </cols>
  <sheetData>
    <row r="1" spans="1:10">
      <c r="A1" s="1" t="s">
        <v>394</v>
      </c>
      <c r="B1" s="3" t="s">
        <v>429</v>
      </c>
      <c r="C1" s="1" t="s">
        <v>437</v>
      </c>
      <c r="D1" s="3" t="s">
        <v>429</v>
      </c>
      <c r="E1" s="1" t="s">
        <v>443</v>
      </c>
      <c r="F1" s="3" t="s">
        <v>429</v>
      </c>
      <c r="G1" s="1" t="s">
        <v>450</v>
      </c>
      <c r="H1" s="3" t="s">
        <v>429</v>
      </c>
      <c r="I1" s="1" t="s">
        <v>493</v>
      </c>
      <c r="J1" s="3" t="s">
        <v>429</v>
      </c>
    </row>
    <row r="2" spans="1:10">
      <c r="A2" t="s">
        <v>158</v>
      </c>
      <c r="B2" s="2" t="s">
        <v>428</v>
      </c>
      <c r="C2" t="s">
        <v>158</v>
      </c>
      <c r="D2" s="2" t="s">
        <v>415</v>
      </c>
      <c r="E2" t="s">
        <v>158</v>
      </c>
      <c r="F2" s="2" t="s">
        <v>415</v>
      </c>
      <c r="G2" t="s">
        <v>158</v>
      </c>
      <c r="H2" s="2" t="s">
        <v>415</v>
      </c>
      <c r="I2" s="12" t="s">
        <v>158</v>
      </c>
      <c r="J2" s="8" t="s">
        <v>415</v>
      </c>
    </row>
    <row r="3" spans="1:10">
      <c r="A3" t="s">
        <v>416</v>
      </c>
      <c r="B3" s="2">
        <v>2.2599999999999998</v>
      </c>
      <c r="C3" t="s">
        <v>431</v>
      </c>
      <c r="D3" s="2">
        <v>1.7</v>
      </c>
      <c r="E3" t="s">
        <v>438</v>
      </c>
      <c r="F3" s="2">
        <v>0.81</v>
      </c>
      <c r="G3" t="s">
        <v>444</v>
      </c>
      <c r="H3" s="2">
        <v>3.09</v>
      </c>
      <c r="I3" s="12" t="s">
        <v>451</v>
      </c>
      <c r="J3" s="8">
        <v>1.37</v>
      </c>
    </row>
    <row r="4" spans="1:10">
      <c r="A4" t="s">
        <v>416</v>
      </c>
      <c r="B4" s="2">
        <v>2.84</v>
      </c>
      <c r="C4" t="s">
        <v>431</v>
      </c>
      <c r="D4" s="2">
        <v>1.66</v>
      </c>
      <c r="E4" t="s">
        <v>438</v>
      </c>
      <c r="F4" s="2">
        <v>2.02</v>
      </c>
      <c r="G4" t="s">
        <v>444</v>
      </c>
      <c r="H4" s="2">
        <v>2.2599999999999998</v>
      </c>
      <c r="I4" s="12" t="s">
        <v>451</v>
      </c>
      <c r="J4" s="8">
        <v>1.66</v>
      </c>
    </row>
    <row r="5" spans="1:10">
      <c r="A5" t="s">
        <v>416</v>
      </c>
      <c r="B5" s="2">
        <v>2.2599999999999998</v>
      </c>
      <c r="C5" t="s">
        <v>431</v>
      </c>
      <c r="D5" s="2">
        <v>1.24</v>
      </c>
      <c r="E5" t="s">
        <v>438</v>
      </c>
      <c r="F5" s="2">
        <v>2.54</v>
      </c>
      <c r="G5" t="s">
        <v>444</v>
      </c>
      <c r="H5" s="2">
        <v>2.2000000000000002</v>
      </c>
      <c r="I5" s="12" t="s">
        <v>451</v>
      </c>
      <c r="J5" s="8">
        <v>2.36</v>
      </c>
    </row>
    <row r="6" spans="1:10">
      <c r="A6" t="s">
        <v>416</v>
      </c>
      <c r="B6" s="2">
        <v>1.01</v>
      </c>
      <c r="C6" t="s">
        <v>431</v>
      </c>
      <c r="D6" s="2">
        <v>2.68</v>
      </c>
      <c r="E6" t="s">
        <v>438</v>
      </c>
      <c r="F6" s="2">
        <v>3.06</v>
      </c>
      <c r="G6" t="s">
        <v>444</v>
      </c>
      <c r="H6" s="2">
        <v>2.29</v>
      </c>
      <c r="I6" s="12" t="s">
        <v>451</v>
      </c>
      <c r="J6" s="8">
        <v>1.89</v>
      </c>
    </row>
    <row r="7" spans="1:10">
      <c r="A7" t="s">
        <v>416</v>
      </c>
      <c r="B7" s="2">
        <v>1.93</v>
      </c>
      <c r="C7" t="s">
        <v>431</v>
      </c>
      <c r="D7" s="2">
        <v>0.9</v>
      </c>
      <c r="E7" t="s">
        <v>438</v>
      </c>
      <c r="F7" s="2">
        <v>2.4900000000000002</v>
      </c>
      <c r="G7" t="s">
        <v>445</v>
      </c>
      <c r="H7" s="2">
        <v>1.57</v>
      </c>
      <c r="I7" s="12" t="s">
        <v>451</v>
      </c>
      <c r="J7" s="8">
        <v>1.5</v>
      </c>
    </row>
    <row r="8" spans="1:10">
      <c r="A8" t="s">
        <v>417</v>
      </c>
      <c r="B8" s="2">
        <v>4.6900000000000004</v>
      </c>
      <c r="C8" t="s">
        <v>431</v>
      </c>
      <c r="D8" s="2">
        <v>1.35</v>
      </c>
      <c r="E8" t="s">
        <v>438</v>
      </c>
      <c r="F8" s="2">
        <v>2.0499999999999998</v>
      </c>
      <c r="G8" t="s">
        <v>445</v>
      </c>
      <c r="H8" s="2">
        <v>1.27</v>
      </c>
      <c r="I8" s="12" t="s">
        <v>451</v>
      </c>
      <c r="J8" s="8">
        <v>2.13</v>
      </c>
    </row>
    <row r="9" spans="1:10">
      <c r="A9" t="s">
        <v>417</v>
      </c>
      <c r="B9" s="2">
        <v>1.76</v>
      </c>
      <c r="C9" t="s">
        <v>432</v>
      </c>
      <c r="D9" s="2">
        <v>1.1299999999999999</v>
      </c>
      <c r="E9" t="s">
        <v>439</v>
      </c>
      <c r="F9" s="2">
        <v>3.16</v>
      </c>
      <c r="G9" t="s">
        <v>445</v>
      </c>
      <c r="H9" s="2">
        <v>1.46</v>
      </c>
      <c r="I9" s="12" t="s">
        <v>451</v>
      </c>
      <c r="J9" s="8">
        <v>1.76</v>
      </c>
    </row>
    <row r="10" spans="1:10">
      <c r="A10" t="s">
        <v>417</v>
      </c>
      <c r="B10" s="2">
        <v>3.7</v>
      </c>
      <c r="C10" t="s">
        <v>432</v>
      </c>
      <c r="D10" s="2">
        <v>0.81</v>
      </c>
      <c r="E10" t="s">
        <v>439</v>
      </c>
      <c r="F10" s="2">
        <v>3.33</v>
      </c>
      <c r="G10" t="s">
        <v>445</v>
      </c>
      <c r="H10" s="2">
        <v>2.5499999999999998</v>
      </c>
      <c r="I10" s="12" t="s">
        <v>451</v>
      </c>
      <c r="J10" s="8">
        <v>1.8</v>
      </c>
    </row>
    <row r="11" spans="1:10">
      <c r="A11" t="s">
        <v>417</v>
      </c>
      <c r="B11" s="2">
        <v>3.04</v>
      </c>
      <c r="C11" t="s">
        <v>432</v>
      </c>
      <c r="D11" s="2">
        <v>1.37</v>
      </c>
      <c r="E11" t="s">
        <v>439</v>
      </c>
      <c r="F11" s="2">
        <v>1.86</v>
      </c>
      <c r="G11" t="s">
        <v>445</v>
      </c>
      <c r="H11" s="2">
        <v>1.58</v>
      </c>
      <c r="I11" s="12" t="s">
        <v>452</v>
      </c>
      <c r="J11" s="8">
        <v>1.5</v>
      </c>
    </row>
    <row r="12" spans="1:10">
      <c r="A12" t="s">
        <v>417</v>
      </c>
      <c r="B12" s="2">
        <v>2.52</v>
      </c>
      <c r="C12" t="s">
        <v>432</v>
      </c>
      <c r="D12" s="2">
        <v>0.92</v>
      </c>
      <c r="E12" t="s">
        <v>439</v>
      </c>
      <c r="F12" s="2">
        <v>2.77</v>
      </c>
      <c r="G12" t="s">
        <v>445</v>
      </c>
      <c r="H12" s="2">
        <v>1.01</v>
      </c>
      <c r="I12" s="12" t="s">
        <v>452</v>
      </c>
      <c r="J12" s="8">
        <v>2.16</v>
      </c>
    </row>
    <row r="13" spans="1:10">
      <c r="A13" t="s">
        <v>418</v>
      </c>
      <c r="B13" s="2">
        <v>1.46</v>
      </c>
      <c r="C13" t="s">
        <v>432</v>
      </c>
      <c r="D13" s="2">
        <v>1.83</v>
      </c>
      <c r="E13" t="s">
        <v>439</v>
      </c>
      <c r="F13" s="2">
        <v>3.26</v>
      </c>
      <c r="G13" t="s">
        <v>445</v>
      </c>
      <c r="H13" s="2">
        <v>2.37</v>
      </c>
      <c r="I13" s="12" t="s">
        <v>452</v>
      </c>
      <c r="J13" s="8">
        <v>3.08</v>
      </c>
    </row>
    <row r="14" spans="1:10">
      <c r="A14" t="s">
        <v>418</v>
      </c>
      <c r="B14" s="2">
        <v>1.24</v>
      </c>
      <c r="C14" t="s">
        <v>432</v>
      </c>
      <c r="D14" s="2">
        <v>2.12</v>
      </c>
      <c r="E14" t="s">
        <v>439</v>
      </c>
      <c r="F14" s="2">
        <v>3.02</v>
      </c>
      <c r="G14" t="s">
        <v>445</v>
      </c>
      <c r="H14" s="2">
        <v>0.99</v>
      </c>
      <c r="I14" s="12" t="s">
        <v>452</v>
      </c>
      <c r="J14" s="8">
        <v>2.29</v>
      </c>
    </row>
    <row r="15" spans="1:10">
      <c r="A15" t="s">
        <v>418</v>
      </c>
      <c r="B15" s="2">
        <v>1.64</v>
      </c>
      <c r="C15" t="s">
        <v>432</v>
      </c>
      <c r="D15" s="2">
        <v>0.9</v>
      </c>
      <c r="E15" t="s">
        <v>440</v>
      </c>
      <c r="F15" s="2">
        <v>1.4</v>
      </c>
      <c r="G15" t="s">
        <v>445</v>
      </c>
      <c r="H15" s="2">
        <v>1.28</v>
      </c>
      <c r="I15" s="12" t="s">
        <v>453</v>
      </c>
      <c r="J15" s="8">
        <v>2.12</v>
      </c>
    </row>
    <row r="16" spans="1:10">
      <c r="A16" t="s">
        <v>418</v>
      </c>
      <c r="B16" s="2">
        <v>2.06</v>
      </c>
      <c r="C16" t="s">
        <v>433</v>
      </c>
      <c r="D16" s="2">
        <v>1.93</v>
      </c>
      <c r="E16" t="s">
        <v>440</v>
      </c>
      <c r="F16" s="2">
        <v>2.29</v>
      </c>
      <c r="G16" t="s">
        <v>445</v>
      </c>
      <c r="H16" s="2">
        <v>2.84</v>
      </c>
      <c r="I16" s="12" t="s">
        <v>453</v>
      </c>
      <c r="J16" s="8">
        <v>2.78</v>
      </c>
    </row>
    <row r="17" spans="1:10">
      <c r="A17" t="s">
        <v>418</v>
      </c>
      <c r="B17" s="2">
        <v>2.09</v>
      </c>
      <c r="C17" t="s">
        <v>433</v>
      </c>
      <c r="D17" s="2">
        <v>1.5</v>
      </c>
      <c r="E17" t="s">
        <v>440</v>
      </c>
      <c r="F17" s="2">
        <v>3.3</v>
      </c>
      <c r="G17" t="s">
        <v>445</v>
      </c>
      <c r="H17" s="2">
        <v>2.57</v>
      </c>
      <c r="I17" s="12" t="s">
        <v>453</v>
      </c>
      <c r="J17" s="8">
        <v>2.2599999999999998</v>
      </c>
    </row>
    <row r="18" spans="1:10">
      <c r="A18" t="s">
        <v>419</v>
      </c>
      <c r="B18" s="2">
        <v>1.1100000000000001</v>
      </c>
      <c r="C18" t="s">
        <v>433</v>
      </c>
      <c r="D18" s="2">
        <v>1.41</v>
      </c>
      <c r="E18" t="s">
        <v>440</v>
      </c>
      <c r="F18" s="2">
        <v>1.87</v>
      </c>
      <c r="G18" t="s">
        <v>445</v>
      </c>
      <c r="H18" s="2">
        <v>3.11</v>
      </c>
      <c r="I18" s="12" t="s">
        <v>453</v>
      </c>
      <c r="J18" s="8">
        <v>1.84</v>
      </c>
    </row>
    <row r="19" spans="1:10">
      <c r="A19" t="s">
        <v>419</v>
      </c>
      <c r="B19" s="2">
        <v>1.87</v>
      </c>
      <c r="C19" t="s">
        <v>433</v>
      </c>
      <c r="D19" s="2">
        <v>2.09</v>
      </c>
      <c r="E19" t="s">
        <v>440</v>
      </c>
      <c r="F19" s="2">
        <v>1.53</v>
      </c>
      <c r="G19" t="s">
        <v>446</v>
      </c>
      <c r="H19" s="2">
        <v>0.4</v>
      </c>
      <c r="I19" s="12" t="s">
        <v>453</v>
      </c>
      <c r="J19" s="8">
        <v>1.1399999999999999</v>
      </c>
    </row>
    <row r="20" spans="1:10">
      <c r="A20" t="s">
        <v>419</v>
      </c>
      <c r="B20" s="2">
        <v>1.04</v>
      </c>
      <c r="C20" t="s">
        <v>433</v>
      </c>
      <c r="D20" s="2">
        <v>3.09</v>
      </c>
      <c r="E20" t="s">
        <v>440</v>
      </c>
      <c r="F20" s="2">
        <v>1.93</v>
      </c>
      <c r="G20" t="s">
        <v>446</v>
      </c>
      <c r="H20" s="2">
        <v>2.82</v>
      </c>
      <c r="I20" s="12" t="s">
        <v>453</v>
      </c>
      <c r="J20" s="8">
        <v>4.79</v>
      </c>
    </row>
    <row r="21" spans="1:10">
      <c r="A21" t="s">
        <v>419</v>
      </c>
      <c r="B21" s="2">
        <v>2.36</v>
      </c>
      <c r="C21" t="s">
        <v>434</v>
      </c>
      <c r="D21" s="2">
        <v>2.2799999999999998</v>
      </c>
      <c r="E21" t="s">
        <v>440</v>
      </c>
      <c r="F21" s="2">
        <v>1.78</v>
      </c>
      <c r="G21" t="s">
        <v>446</v>
      </c>
      <c r="H21" s="2">
        <v>2.4900000000000002</v>
      </c>
      <c r="I21" s="12" t="s">
        <v>453</v>
      </c>
      <c r="J21" s="8">
        <v>1.77</v>
      </c>
    </row>
    <row r="22" spans="1:10">
      <c r="A22" t="s">
        <v>419</v>
      </c>
      <c r="B22" s="2">
        <v>3.9</v>
      </c>
      <c r="C22" t="s">
        <v>434</v>
      </c>
      <c r="D22" s="2">
        <v>1.77</v>
      </c>
      <c r="E22" t="s">
        <v>441</v>
      </c>
      <c r="F22" s="2">
        <v>2.23</v>
      </c>
      <c r="G22" t="s">
        <v>446</v>
      </c>
      <c r="H22" s="2">
        <v>2.37</v>
      </c>
      <c r="I22" s="12" t="s">
        <v>453</v>
      </c>
      <c r="J22" s="8">
        <v>1.41</v>
      </c>
    </row>
    <row r="23" spans="1:10">
      <c r="A23" t="s">
        <v>419</v>
      </c>
      <c r="B23" s="2">
        <v>2.2400000000000002</v>
      </c>
      <c r="C23" t="s">
        <v>434</v>
      </c>
      <c r="D23" s="2">
        <v>2.76</v>
      </c>
      <c r="E23" t="s">
        <v>441</v>
      </c>
      <c r="F23" s="2">
        <v>2</v>
      </c>
      <c r="G23" t="s">
        <v>446</v>
      </c>
      <c r="H23" s="2">
        <v>2.4500000000000002</v>
      </c>
      <c r="I23" s="12" t="s">
        <v>454</v>
      </c>
      <c r="J23" s="8">
        <v>2.61</v>
      </c>
    </row>
    <row r="24" spans="1:10">
      <c r="A24" t="s">
        <v>419</v>
      </c>
      <c r="B24" s="2">
        <v>2.72</v>
      </c>
      <c r="C24" t="s">
        <v>434</v>
      </c>
      <c r="D24" s="2">
        <v>1.75</v>
      </c>
      <c r="E24" t="s">
        <v>441</v>
      </c>
      <c r="F24" s="2">
        <v>1.53</v>
      </c>
      <c r="G24" t="s">
        <v>446</v>
      </c>
      <c r="H24" s="2">
        <v>3.25</v>
      </c>
      <c r="I24" s="12" t="s">
        <v>454</v>
      </c>
      <c r="J24" s="8">
        <v>3.22</v>
      </c>
    </row>
    <row r="25" spans="1:10">
      <c r="A25" t="s">
        <v>420</v>
      </c>
      <c r="B25" s="2">
        <v>1.77</v>
      </c>
      <c r="C25" t="s">
        <v>434</v>
      </c>
      <c r="D25" s="2">
        <v>2.54</v>
      </c>
      <c r="E25" t="s">
        <v>441</v>
      </c>
      <c r="F25" s="2">
        <v>3</v>
      </c>
      <c r="G25" t="s">
        <v>446</v>
      </c>
      <c r="H25" s="2">
        <v>2.46</v>
      </c>
      <c r="I25" s="12" t="s">
        <v>454</v>
      </c>
      <c r="J25" s="8">
        <v>1.64</v>
      </c>
    </row>
    <row r="26" spans="1:10">
      <c r="A26" t="s">
        <v>420</v>
      </c>
      <c r="B26" s="2">
        <v>2.04</v>
      </c>
      <c r="C26" t="s">
        <v>435</v>
      </c>
      <c r="D26" s="2">
        <v>3.25</v>
      </c>
      <c r="E26" t="s">
        <v>441</v>
      </c>
      <c r="F26" s="2">
        <v>2.48</v>
      </c>
      <c r="G26" t="s">
        <v>446</v>
      </c>
      <c r="H26" s="2">
        <v>2.12</v>
      </c>
      <c r="I26" s="12" t="s">
        <v>454</v>
      </c>
      <c r="J26" s="8">
        <v>1.26</v>
      </c>
    </row>
    <row r="27" spans="1:10">
      <c r="A27" t="s">
        <v>420</v>
      </c>
      <c r="B27" s="2">
        <v>1.43</v>
      </c>
      <c r="C27" t="s">
        <v>435</v>
      </c>
      <c r="D27" s="2">
        <v>2.39</v>
      </c>
      <c r="E27" t="s">
        <v>441</v>
      </c>
      <c r="F27" s="2">
        <v>2.21</v>
      </c>
      <c r="G27" t="s">
        <v>446</v>
      </c>
      <c r="H27" s="2">
        <v>2.21</v>
      </c>
      <c r="I27" s="12" t="s">
        <v>454</v>
      </c>
      <c r="J27" s="8">
        <v>4.1500000000000004</v>
      </c>
    </row>
    <row r="28" spans="1:10">
      <c r="A28" t="s">
        <v>420</v>
      </c>
      <c r="B28" s="2">
        <v>4.2699999999999996</v>
      </c>
      <c r="C28" t="s">
        <v>435</v>
      </c>
      <c r="D28" s="2">
        <v>2.2400000000000002</v>
      </c>
      <c r="E28" t="s">
        <v>442</v>
      </c>
      <c r="F28" s="2">
        <v>2.52</v>
      </c>
      <c r="G28" t="s">
        <v>446</v>
      </c>
      <c r="H28" s="2">
        <v>1.98</v>
      </c>
      <c r="I28" s="12" t="s">
        <v>454</v>
      </c>
      <c r="J28" s="8">
        <v>2.52</v>
      </c>
    </row>
    <row r="29" spans="1:10">
      <c r="A29" t="s">
        <v>420</v>
      </c>
      <c r="B29" s="2">
        <v>2.77</v>
      </c>
      <c r="C29" t="s">
        <v>435</v>
      </c>
      <c r="D29" s="2">
        <v>2.66</v>
      </c>
      <c r="E29" t="s">
        <v>442</v>
      </c>
      <c r="F29" s="2">
        <v>2.79</v>
      </c>
      <c r="G29" t="s">
        <v>446</v>
      </c>
      <c r="H29" s="2">
        <v>2.33</v>
      </c>
      <c r="I29" s="12" t="s">
        <v>454</v>
      </c>
      <c r="J29" s="8">
        <v>2.0499999999999998</v>
      </c>
    </row>
    <row r="30" spans="1:10">
      <c r="A30" t="s">
        <v>421</v>
      </c>
      <c r="B30" s="2">
        <v>1.79</v>
      </c>
      <c r="C30" t="s">
        <v>435</v>
      </c>
      <c r="D30" s="2">
        <v>3.15</v>
      </c>
      <c r="E30" t="s">
        <v>442</v>
      </c>
      <c r="F30" s="2">
        <v>2.16</v>
      </c>
      <c r="G30" t="s">
        <v>446</v>
      </c>
      <c r="H30" s="2">
        <v>0.97</v>
      </c>
      <c r="I30" s="12" t="s">
        <v>454</v>
      </c>
      <c r="J30" s="8">
        <v>1.81</v>
      </c>
    </row>
    <row r="31" spans="1:10">
      <c r="A31" t="s">
        <v>421</v>
      </c>
      <c r="B31" s="2">
        <v>1.1100000000000001</v>
      </c>
      <c r="C31" t="s">
        <v>436</v>
      </c>
      <c r="D31" s="2">
        <v>3.62</v>
      </c>
      <c r="E31" t="s">
        <v>442</v>
      </c>
      <c r="F31" s="2">
        <v>1.1299999999999999</v>
      </c>
      <c r="G31" t="s">
        <v>447</v>
      </c>
      <c r="H31" s="2">
        <v>2.59</v>
      </c>
      <c r="I31" s="12" t="s">
        <v>454</v>
      </c>
      <c r="J31" s="8">
        <v>4.83</v>
      </c>
    </row>
    <row r="32" spans="1:10">
      <c r="A32" t="s">
        <v>421</v>
      </c>
      <c r="B32" s="2">
        <v>1.51</v>
      </c>
      <c r="C32" t="s">
        <v>436</v>
      </c>
      <c r="D32" s="2">
        <v>1.1200000000000001</v>
      </c>
      <c r="E32" t="s">
        <v>442</v>
      </c>
      <c r="F32" s="2">
        <v>2.68</v>
      </c>
      <c r="G32" t="s">
        <v>447</v>
      </c>
      <c r="H32" s="2">
        <v>1.59</v>
      </c>
      <c r="I32" s="12" t="s">
        <v>455</v>
      </c>
      <c r="J32" s="8">
        <v>2.38</v>
      </c>
    </row>
    <row r="33" spans="1:10">
      <c r="A33" t="s">
        <v>422</v>
      </c>
      <c r="B33" s="2">
        <v>1.79</v>
      </c>
      <c r="C33" t="s">
        <v>436</v>
      </c>
      <c r="D33" s="2">
        <v>1.39</v>
      </c>
      <c r="E33" t="s">
        <v>442</v>
      </c>
      <c r="F33" s="2">
        <v>1.1399999999999999</v>
      </c>
      <c r="G33" t="s">
        <v>447</v>
      </c>
      <c r="H33" s="2">
        <v>2.39</v>
      </c>
      <c r="I33" s="12" t="s">
        <v>455</v>
      </c>
      <c r="J33" s="8">
        <v>3.39</v>
      </c>
    </row>
    <row r="34" spans="1:10">
      <c r="A34" t="s">
        <v>422</v>
      </c>
      <c r="B34" s="2">
        <v>1.76</v>
      </c>
      <c r="C34" t="s">
        <v>436</v>
      </c>
      <c r="D34" s="2">
        <v>1.58</v>
      </c>
      <c r="E34" t="s">
        <v>427</v>
      </c>
      <c r="F34" s="2">
        <v>0.9</v>
      </c>
      <c r="G34" t="s">
        <v>447</v>
      </c>
      <c r="H34" s="2">
        <v>2.98</v>
      </c>
      <c r="I34" s="12" t="s">
        <v>455</v>
      </c>
      <c r="J34" s="8">
        <v>2.88</v>
      </c>
    </row>
    <row r="35" spans="1:10">
      <c r="A35" t="s">
        <v>422</v>
      </c>
      <c r="B35" s="2">
        <v>3.11</v>
      </c>
      <c r="C35" t="s">
        <v>436</v>
      </c>
      <c r="D35" s="2">
        <v>1.98</v>
      </c>
      <c r="E35" t="s">
        <v>427</v>
      </c>
      <c r="F35" s="2">
        <v>0.9</v>
      </c>
      <c r="G35" t="s">
        <v>447</v>
      </c>
      <c r="H35" s="2">
        <v>1.07</v>
      </c>
      <c r="I35" s="12" t="s">
        <v>455</v>
      </c>
      <c r="J35" s="8">
        <v>2.19</v>
      </c>
    </row>
    <row r="36" spans="1:10">
      <c r="A36" t="s">
        <v>422</v>
      </c>
      <c r="B36" s="2">
        <v>1.46</v>
      </c>
      <c r="C36" t="s">
        <v>427</v>
      </c>
      <c r="D36" s="2">
        <v>1.64</v>
      </c>
      <c r="E36" t="s">
        <v>427</v>
      </c>
      <c r="F36" s="2">
        <v>3.24</v>
      </c>
      <c r="G36" t="s">
        <v>447</v>
      </c>
      <c r="H36" s="2">
        <v>1.93</v>
      </c>
      <c r="I36" s="12" t="s">
        <v>455</v>
      </c>
      <c r="J36" s="8">
        <v>2.16</v>
      </c>
    </row>
    <row r="37" spans="1:10">
      <c r="A37" t="s">
        <v>422</v>
      </c>
      <c r="B37" s="2">
        <v>2.61</v>
      </c>
      <c r="C37" t="s">
        <v>427</v>
      </c>
      <c r="D37" s="2">
        <v>2.2999999999999998</v>
      </c>
      <c r="E37" t="s">
        <v>426</v>
      </c>
      <c r="F37" s="2">
        <v>1.64</v>
      </c>
      <c r="G37" t="s">
        <v>447</v>
      </c>
      <c r="H37" s="2">
        <v>2.02</v>
      </c>
      <c r="I37" s="12" t="s">
        <v>455</v>
      </c>
      <c r="J37" s="8">
        <v>1.76</v>
      </c>
    </row>
    <row r="38" spans="1:10">
      <c r="A38" t="s">
        <v>423</v>
      </c>
      <c r="B38" s="2">
        <v>1.1299999999999999</v>
      </c>
      <c r="C38" t="s">
        <v>427</v>
      </c>
      <c r="D38" s="2">
        <v>0.81</v>
      </c>
      <c r="E38" t="s">
        <v>426</v>
      </c>
      <c r="F38" s="2">
        <v>3.17</v>
      </c>
      <c r="G38" t="s">
        <v>447</v>
      </c>
      <c r="H38" s="2">
        <v>1.9</v>
      </c>
      <c r="I38" s="12" t="s">
        <v>456</v>
      </c>
      <c r="J38" s="8">
        <v>1.45</v>
      </c>
    </row>
    <row r="39" spans="1:10">
      <c r="A39" t="s">
        <v>423</v>
      </c>
      <c r="B39" s="2">
        <v>2.1800000000000002</v>
      </c>
      <c r="C39" t="s">
        <v>427</v>
      </c>
      <c r="D39" s="2">
        <v>0.78</v>
      </c>
      <c r="E39" t="s">
        <v>426</v>
      </c>
      <c r="F39" s="2">
        <v>2.29</v>
      </c>
      <c r="G39" t="s">
        <v>447</v>
      </c>
      <c r="H39" s="2">
        <v>2.04</v>
      </c>
      <c r="I39" s="12" t="s">
        <v>456</v>
      </c>
      <c r="J39" s="8">
        <v>1.57</v>
      </c>
    </row>
    <row r="40" spans="1:10">
      <c r="A40" t="s">
        <v>423</v>
      </c>
      <c r="B40" s="2">
        <v>1.93</v>
      </c>
      <c r="C40" t="s">
        <v>427</v>
      </c>
      <c r="D40" s="2">
        <v>3.91</v>
      </c>
      <c r="E40" t="s">
        <v>426</v>
      </c>
      <c r="F40" s="2">
        <v>1.47</v>
      </c>
      <c r="G40" t="s">
        <v>447</v>
      </c>
      <c r="H40" s="2">
        <v>1.5</v>
      </c>
      <c r="I40" s="12" t="s">
        <v>456</v>
      </c>
      <c r="J40" s="8">
        <v>1.05</v>
      </c>
    </row>
    <row r="41" spans="1:10">
      <c r="A41" t="s">
        <v>423</v>
      </c>
      <c r="B41" s="2">
        <v>1.71</v>
      </c>
      <c r="C41" t="s">
        <v>427</v>
      </c>
      <c r="D41" s="2">
        <v>0.85</v>
      </c>
      <c r="E41" t="s">
        <v>426</v>
      </c>
      <c r="F41" s="2">
        <v>1.51</v>
      </c>
      <c r="G41" t="s">
        <v>447</v>
      </c>
      <c r="H41" s="2">
        <v>1.26</v>
      </c>
      <c r="I41" s="12" t="s">
        <v>456</v>
      </c>
      <c r="J41" s="8">
        <v>1.24</v>
      </c>
    </row>
    <row r="42" spans="1:10">
      <c r="A42" t="s">
        <v>423</v>
      </c>
      <c r="B42" s="2">
        <v>0.81</v>
      </c>
      <c r="C42" t="s">
        <v>426</v>
      </c>
      <c r="D42" s="2">
        <v>2.1800000000000002</v>
      </c>
      <c r="E42" t="s">
        <v>426</v>
      </c>
      <c r="F42" s="2">
        <v>1.76</v>
      </c>
      <c r="G42" t="s">
        <v>447</v>
      </c>
      <c r="H42" s="2">
        <v>1.89</v>
      </c>
      <c r="I42" s="12" t="s">
        <v>449</v>
      </c>
      <c r="J42" s="8">
        <v>2.39</v>
      </c>
    </row>
    <row r="43" spans="1:10">
      <c r="A43" t="s">
        <v>424</v>
      </c>
      <c r="B43" s="2">
        <v>1.4</v>
      </c>
      <c r="C43" t="s">
        <v>426</v>
      </c>
      <c r="D43" s="2">
        <v>1.32</v>
      </c>
      <c r="E43" t="s">
        <v>426</v>
      </c>
      <c r="F43" s="2">
        <v>2.56</v>
      </c>
      <c r="G43" t="s">
        <v>447</v>
      </c>
      <c r="H43" s="2">
        <v>2.25</v>
      </c>
      <c r="I43" s="12" t="s">
        <v>449</v>
      </c>
      <c r="J43" s="8">
        <v>1.79</v>
      </c>
    </row>
    <row r="44" spans="1:10">
      <c r="A44" t="s">
        <v>424</v>
      </c>
      <c r="B44" s="2">
        <v>1.99</v>
      </c>
      <c r="C44" t="s">
        <v>426</v>
      </c>
      <c r="D44" s="2">
        <v>1.42</v>
      </c>
      <c r="E44" t="s">
        <v>425</v>
      </c>
      <c r="F44" s="2">
        <v>2.78</v>
      </c>
      <c r="G44" t="s">
        <v>447</v>
      </c>
      <c r="H44" s="2">
        <v>1.61</v>
      </c>
      <c r="I44" s="12" t="s">
        <v>449</v>
      </c>
      <c r="J44" s="8">
        <v>3</v>
      </c>
    </row>
    <row r="45" spans="1:10">
      <c r="A45" t="s">
        <v>425</v>
      </c>
      <c r="B45" s="2">
        <v>1.02</v>
      </c>
      <c r="C45" t="s">
        <v>426</v>
      </c>
      <c r="D45" s="2">
        <v>1.4</v>
      </c>
      <c r="E45" t="s">
        <v>425</v>
      </c>
      <c r="F45" s="2">
        <v>0.92</v>
      </c>
      <c r="G45" t="s">
        <v>448</v>
      </c>
      <c r="H45" s="2">
        <v>0.92</v>
      </c>
      <c r="I45" s="12" t="s">
        <v>449</v>
      </c>
      <c r="J45" s="8">
        <v>3.48</v>
      </c>
    </row>
    <row r="46" spans="1:10">
      <c r="A46" t="s">
        <v>425</v>
      </c>
      <c r="B46" s="2">
        <v>1.94</v>
      </c>
      <c r="C46" t="s">
        <v>426</v>
      </c>
      <c r="D46" s="2">
        <v>1.18</v>
      </c>
      <c r="E46" t="s">
        <v>425</v>
      </c>
      <c r="F46" s="2">
        <v>2.2599999999999998</v>
      </c>
      <c r="G46" t="s">
        <v>448</v>
      </c>
      <c r="H46" s="2">
        <v>1.05</v>
      </c>
      <c r="I46" s="12" t="s">
        <v>448</v>
      </c>
      <c r="J46" s="8">
        <v>2.2000000000000002</v>
      </c>
    </row>
    <row r="47" spans="1:10">
      <c r="A47" t="s">
        <v>425</v>
      </c>
      <c r="B47" s="2">
        <v>0.73</v>
      </c>
      <c r="C47" t="s">
        <v>425</v>
      </c>
      <c r="D47" s="2">
        <v>0.82</v>
      </c>
      <c r="E47" t="s">
        <v>425</v>
      </c>
      <c r="F47" s="2">
        <v>2.0299999999999998</v>
      </c>
      <c r="G47" t="s">
        <v>449</v>
      </c>
      <c r="H47" s="2">
        <v>1.0900000000000001</v>
      </c>
      <c r="I47" s="12" t="s">
        <v>448</v>
      </c>
      <c r="J47" s="8">
        <v>3.65</v>
      </c>
    </row>
    <row r="48" spans="1:10">
      <c r="A48" t="s">
        <v>425</v>
      </c>
      <c r="B48" s="2">
        <v>2.38</v>
      </c>
      <c r="C48" t="s">
        <v>425</v>
      </c>
      <c r="D48" s="2">
        <v>1.1000000000000001</v>
      </c>
      <c r="E48" t="s">
        <v>425</v>
      </c>
      <c r="F48" s="2">
        <v>1.8</v>
      </c>
      <c r="G48" t="s">
        <v>449</v>
      </c>
      <c r="H48" s="2">
        <v>1.28</v>
      </c>
      <c r="I48" s="12" t="s">
        <v>448</v>
      </c>
      <c r="J48" s="8">
        <v>2.83</v>
      </c>
    </row>
    <row r="49" spans="1:10">
      <c r="A49" t="s">
        <v>425</v>
      </c>
      <c r="B49" s="2">
        <v>2.2999999999999998</v>
      </c>
      <c r="C49" t="s">
        <v>425</v>
      </c>
      <c r="D49" s="2">
        <v>1.31</v>
      </c>
      <c r="E49" t="s">
        <v>425</v>
      </c>
      <c r="F49" s="2">
        <v>0.9</v>
      </c>
      <c r="G49" t="s">
        <v>426</v>
      </c>
      <c r="H49" s="2">
        <v>1.27</v>
      </c>
      <c r="I49" s="12" t="s">
        <v>448</v>
      </c>
      <c r="J49" s="8">
        <v>1.31</v>
      </c>
    </row>
    <row r="50" spans="1:10">
      <c r="A50" t="s">
        <v>425</v>
      </c>
      <c r="B50" s="2">
        <v>2.48</v>
      </c>
      <c r="C50" t="s">
        <v>425</v>
      </c>
      <c r="D50" s="2">
        <v>0.81</v>
      </c>
      <c r="E50" t="s">
        <v>424</v>
      </c>
      <c r="F50" s="2">
        <v>2.65</v>
      </c>
      <c r="G50" t="s">
        <v>426</v>
      </c>
      <c r="H50" s="2">
        <v>2.52</v>
      </c>
      <c r="I50" s="12" t="s">
        <v>448</v>
      </c>
      <c r="J50" s="8">
        <v>2.96</v>
      </c>
    </row>
    <row r="51" spans="1:10">
      <c r="A51" t="s">
        <v>426</v>
      </c>
      <c r="B51" s="2">
        <v>2.84</v>
      </c>
      <c r="C51" t="s">
        <v>424</v>
      </c>
      <c r="D51" s="2">
        <v>0.68</v>
      </c>
      <c r="E51" t="s">
        <v>424</v>
      </c>
      <c r="F51" s="2">
        <v>0.95</v>
      </c>
      <c r="G51" t="s">
        <v>426</v>
      </c>
      <c r="H51" s="2">
        <v>1.48</v>
      </c>
      <c r="I51" s="12" t="s">
        <v>448</v>
      </c>
      <c r="J51" s="8">
        <v>2.83</v>
      </c>
    </row>
    <row r="52" spans="1:10">
      <c r="A52" t="s">
        <v>426</v>
      </c>
      <c r="B52" s="2">
        <v>2.4900000000000002</v>
      </c>
      <c r="C52" t="s">
        <v>424</v>
      </c>
      <c r="D52" s="2">
        <v>1.45</v>
      </c>
      <c r="E52" t="s">
        <v>424</v>
      </c>
      <c r="F52" s="2">
        <v>1.67</v>
      </c>
      <c r="G52" t="s">
        <v>426</v>
      </c>
      <c r="H52" s="2">
        <v>1.17</v>
      </c>
      <c r="I52" s="12" t="s">
        <v>448</v>
      </c>
      <c r="J52" s="8">
        <v>2.56</v>
      </c>
    </row>
    <row r="53" spans="1:10">
      <c r="A53" t="s">
        <v>426</v>
      </c>
      <c r="B53" s="2">
        <v>1.76</v>
      </c>
      <c r="C53" t="s">
        <v>424</v>
      </c>
      <c r="D53" s="2">
        <v>1.58</v>
      </c>
      <c r="E53" t="s">
        <v>424</v>
      </c>
      <c r="F53" s="2">
        <v>1.19</v>
      </c>
      <c r="G53" t="s">
        <v>426</v>
      </c>
      <c r="H53" s="2">
        <v>1.95</v>
      </c>
      <c r="I53" s="12" t="s">
        <v>448</v>
      </c>
      <c r="J53" s="8">
        <v>2.84</v>
      </c>
    </row>
    <row r="54" spans="1:10">
      <c r="A54" t="s">
        <v>426</v>
      </c>
      <c r="B54" s="2">
        <v>1.89</v>
      </c>
      <c r="C54" t="s">
        <v>424</v>
      </c>
      <c r="D54" s="2">
        <v>1.93</v>
      </c>
      <c r="E54" t="s">
        <v>424</v>
      </c>
      <c r="F54" s="2">
        <v>1.17</v>
      </c>
      <c r="G54" t="s">
        <v>426</v>
      </c>
      <c r="H54" s="2">
        <v>2.2000000000000002</v>
      </c>
      <c r="I54" s="12" t="s">
        <v>448</v>
      </c>
      <c r="J54" s="8">
        <v>3.26</v>
      </c>
    </row>
    <row r="55" spans="1:10">
      <c r="A55" t="s">
        <v>426</v>
      </c>
      <c r="B55" s="2">
        <v>2.81</v>
      </c>
      <c r="C55" t="s">
        <v>424</v>
      </c>
      <c r="D55" s="2">
        <v>2.06</v>
      </c>
      <c r="E55" t="s">
        <v>423</v>
      </c>
      <c r="F55" s="2">
        <v>3.55</v>
      </c>
      <c r="G55" t="s">
        <v>426</v>
      </c>
      <c r="H55" s="2">
        <v>1.24</v>
      </c>
      <c r="I55" s="12" t="s">
        <v>448</v>
      </c>
      <c r="J55" s="8">
        <v>2.73</v>
      </c>
    </row>
    <row r="56" spans="1:10">
      <c r="A56" t="s">
        <v>426</v>
      </c>
      <c r="B56" s="2">
        <v>3.78</v>
      </c>
      <c r="C56" t="s">
        <v>424</v>
      </c>
      <c r="D56" s="2">
        <v>2.2000000000000002</v>
      </c>
      <c r="E56" t="s">
        <v>423</v>
      </c>
      <c r="F56" s="2">
        <v>2.11</v>
      </c>
      <c r="G56" t="s">
        <v>426</v>
      </c>
      <c r="H56" s="2">
        <v>1.31</v>
      </c>
      <c r="I56" s="12" t="s">
        <v>457</v>
      </c>
      <c r="J56" s="8">
        <v>1.3</v>
      </c>
    </row>
    <row r="57" spans="1:10">
      <c r="A57" t="s">
        <v>426</v>
      </c>
      <c r="B57" s="2">
        <v>4.12</v>
      </c>
      <c r="C57" t="s">
        <v>424</v>
      </c>
      <c r="D57" s="2">
        <v>1.67</v>
      </c>
      <c r="E57" t="s">
        <v>423</v>
      </c>
      <c r="F57" s="2">
        <v>3.59</v>
      </c>
      <c r="G57" t="s">
        <v>426</v>
      </c>
      <c r="H57" s="2">
        <v>2.0699999999999998</v>
      </c>
      <c r="I57" s="12" t="s">
        <v>457</v>
      </c>
      <c r="J57" s="8">
        <v>1.35</v>
      </c>
    </row>
    <row r="58" spans="1:10">
      <c r="A58" t="s">
        <v>426</v>
      </c>
      <c r="B58" s="2">
        <v>2.2999999999999998</v>
      </c>
      <c r="C58" t="s">
        <v>423</v>
      </c>
      <c r="D58" s="2">
        <v>2.14</v>
      </c>
      <c r="E58" t="s">
        <v>423</v>
      </c>
      <c r="F58" s="2">
        <v>2.78</v>
      </c>
      <c r="G58" t="s">
        <v>427</v>
      </c>
      <c r="H58" s="2">
        <v>1.31</v>
      </c>
      <c r="I58" s="12" t="s">
        <v>457</v>
      </c>
      <c r="J58" s="8">
        <v>1.76</v>
      </c>
    </row>
    <row r="59" spans="1:10">
      <c r="A59" t="s">
        <v>427</v>
      </c>
      <c r="B59" s="2">
        <v>3.39</v>
      </c>
      <c r="C59" t="s">
        <v>423</v>
      </c>
      <c r="D59" s="2">
        <v>1.02</v>
      </c>
      <c r="E59" t="s">
        <v>423</v>
      </c>
      <c r="F59" s="2">
        <v>2.52</v>
      </c>
      <c r="G59" t="s">
        <v>427</v>
      </c>
      <c r="H59" s="2">
        <v>1.76</v>
      </c>
      <c r="I59" s="12" t="s">
        <v>457</v>
      </c>
      <c r="J59" s="8">
        <v>1.81</v>
      </c>
    </row>
    <row r="60" spans="1:10">
      <c r="A60" t="s">
        <v>427</v>
      </c>
      <c r="B60" s="2">
        <v>2.76</v>
      </c>
      <c r="C60" t="s">
        <v>423</v>
      </c>
      <c r="D60" s="2">
        <v>2.13</v>
      </c>
      <c r="E60" t="s">
        <v>423</v>
      </c>
      <c r="F60" s="2">
        <v>0.93</v>
      </c>
      <c r="G60" t="s">
        <v>427</v>
      </c>
      <c r="H60" s="2">
        <v>0.83</v>
      </c>
      <c r="I60" s="12" t="s">
        <v>457</v>
      </c>
      <c r="J60" s="8">
        <v>2.35</v>
      </c>
    </row>
    <row r="61" spans="1:10">
      <c r="A61" t="s">
        <v>427</v>
      </c>
      <c r="B61" s="2">
        <v>1.07</v>
      </c>
      <c r="C61" t="s">
        <v>423</v>
      </c>
      <c r="D61" s="2">
        <v>1.74</v>
      </c>
      <c r="E61" t="s">
        <v>423</v>
      </c>
      <c r="F61" s="2">
        <v>1.68</v>
      </c>
      <c r="G61" t="s">
        <v>427</v>
      </c>
      <c r="H61" s="2">
        <v>2.4500000000000002</v>
      </c>
      <c r="I61" s="12" t="s">
        <v>457</v>
      </c>
      <c r="J61" s="8">
        <v>2.37</v>
      </c>
    </row>
    <row r="62" spans="1:10">
      <c r="A62" t="s">
        <v>427</v>
      </c>
      <c r="B62" s="2">
        <v>3.61</v>
      </c>
      <c r="C62" t="s">
        <v>423</v>
      </c>
      <c r="D62" s="2">
        <v>1.27</v>
      </c>
      <c r="E62" t="s">
        <v>423</v>
      </c>
      <c r="F62" s="2">
        <v>2.78</v>
      </c>
      <c r="G62" t="s">
        <v>427</v>
      </c>
      <c r="H62" s="2">
        <v>2.08</v>
      </c>
      <c r="I62" s="12" t="s">
        <v>457</v>
      </c>
      <c r="J62" s="8">
        <v>1.24</v>
      </c>
    </row>
    <row r="63" spans="1:10">
      <c r="J63"/>
    </row>
    <row r="64" spans="1:10">
      <c r="B64" s="3" t="s">
        <v>430</v>
      </c>
      <c r="D64" s="3" t="s">
        <v>430</v>
      </c>
      <c r="F64" s="3" t="s">
        <v>430</v>
      </c>
      <c r="H64" s="3" t="s">
        <v>430</v>
      </c>
      <c r="J64" s="3" t="s">
        <v>430</v>
      </c>
    </row>
    <row r="65" spans="2:10">
      <c r="B65" s="2">
        <f>AVERAGE(B3:B62)</f>
        <v>2.1996666666666673</v>
      </c>
      <c r="D65" s="2">
        <f>AVERAGE(D3:D63)</f>
        <v>1.7468333333333332</v>
      </c>
      <c r="F65" s="2">
        <f>AVERAGE(F3:F62)</f>
        <v>2.1340000000000008</v>
      </c>
      <c r="H65" s="2">
        <f>AVERAGE(H3:H62)</f>
        <v>1.888166666666667</v>
      </c>
      <c r="J65" s="2">
        <f>AVERAGE(J3:J62)</f>
        <v>2.2629999999999999</v>
      </c>
    </row>
    <row r="67" spans="2:10">
      <c r="J67"/>
    </row>
    <row r="68" spans="2:10">
      <c r="J68"/>
    </row>
    <row r="69" spans="2:10">
      <c r="J69"/>
    </row>
    <row r="70" spans="2:10">
      <c r="J70"/>
    </row>
    <row r="71" spans="2:10">
      <c r="J71"/>
    </row>
    <row r="72" spans="2:10">
      <c r="J72"/>
    </row>
    <row r="73" spans="2:10">
      <c r="J7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0" workbookViewId="0">
      <selection activeCell="D58" sqref="D58"/>
    </sheetView>
  </sheetViews>
  <sheetFormatPr baseColWidth="10" defaultRowHeight="14" x14ac:dyDescent="0"/>
  <cols>
    <col min="1" max="1" width="54.1640625" customWidth="1"/>
    <col min="2" max="2" width="27.1640625" style="2" customWidth="1"/>
    <col min="3" max="3" width="18" style="2" customWidth="1"/>
    <col min="4" max="4" width="54" customWidth="1"/>
    <col min="5" max="5" width="22.33203125" style="2" customWidth="1"/>
    <col min="6" max="6" width="18.33203125" style="2" customWidth="1"/>
  </cols>
  <sheetData>
    <row r="1" spans="1:6">
      <c r="A1" s="1" t="s">
        <v>474</v>
      </c>
      <c r="D1" s="1" t="s">
        <v>475</v>
      </c>
    </row>
    <row r="2" spans="1:6">
      <c r="A2" s="1" t="s">
        <v>177</v>
      </c>
      <c r="B2" s="3" t="s">
        <v>462</v>
      </c>
      <c r="C2" s="3" t="s">
        <v>468</v>
      </c>
      <c r="D2" s="1" t="s">
        <v>177</v>
      </c>
      <c r="E2" s="3" t="s">
        <v>462</v>
      </c>
      <c r="F2" s="3" t="s">
        <v>468</v>
      </c>
    </row>
    <row r="3" spans="1:6">
      <c r="A3" s="1" t="s">
        <v>44</v>
      </c>
      <c r="B3" s="3"/>
      <c r="D3" s="1" t="s">
        <v>44</v>
      </c>
    </row>
    <row r="4" spans="1:6">
      <c r="A4" t="s">
        <v>458</v>
      </c>
      <c r="B4" s="2">
        <v>4</v>
      </c>
      <c r="D4" t="s">
        <v>469</v>
      </c>
      <c r="E4" s="2">
        <v>2</v>
      </c>
    </row>
    <row r="5" spans="1:6">
      <c r="A5" t="s">
        <v>458</v>
      </c>
      <c r="B5" s="2">
        <v>6</v>
      </c>
      <c r="D5" t="s">
        <v>469</v>
      </c>
      <c r="E5" s="2">
        <v>4</v>
      </c>
    </row>
    <row r="6" spans="1:6">
      <c r="A6" t="s">
        <v>458</v>
      </c>
      <c r="B6" s="2">
        <v>6</v>
      </c>
      <c r="D6" t="s">
        <v>469</v>
      </c>
      <c r="E6" s="2">
        <v>3</v>
      </c>
    </row>
    <row r="7" spans="1:6">
      <c r="A7" t="s">
        <v>458</v>
      </c>
      <c r="B7" s="2">
        <v>7</v>
      </c>
      <c r="D7" t="s">
        <v>469</v>
      </c>
      <c r="E7" s="2">
        <v>3</v>
      </c>
    </row>
    <row r="8" spans="1:6">
      <c r="A8" t="s">
        <v>458</v>
      </c>
      <c r="B8" s="2">
        <v>9</v>
      </c>
      <c r="D8" t="s">
        <v>469</v>
      </c>
      <c r="E8" s="2">
        <v>4</v>
      </c>
      <c r="F8" s="2">
        <f>AVERAGE(E4:E8)</f>
        <v>3.2</v>
      </c>
    </row>
    <row r="9" spans="1:6">
      <c r="A9" t="s">
        <v>458</v>
      </c>
      <c r="B9" s="2">
        <v>7</v>
      </c>
      <c r="C9" s="2">
        <f>AVERAGE(B4:B9)</f>
        <v>6.5</v>
      </c>
      <c r="D9" t="s">
        <v>470</v>
      </c>
      <c r="E9" s="2">
        <v>7</v>
      </c>
    </row>
    <row r="10" spans="1:6">
      <c r="A10" t="s">
        <v>459</v>
      </c>
      <c r="B10" s="2">
        <v>9</v>
      </c>
      <c r="D10" t="s">
        <v>470</v>
      </c>
      <c r="E10" s="2">
        <v>6</v>
      </c>
    </row>
    <row r="11" spans="1:6">
      <c r="A11" t="s">
        <v>459</v>
      </c>
      <c r="B11" s="2">
        <v>6</v>
      </c>
      <c r="D11" t="s">
        <v>470</v>
      </c>
      <c r="E11" s="2">
        <v>8</v>
      </c>
    </row>
    <row r="12" spans="1:6">
      <c r="A12" t="s">
        <v>459</v>
      </c>
      <c r="B12" s="2">
        <v>7</v>
      </c>
      <c r="D12" t="s">
        <v>470</v>
      </c>
      <c r="E12" s="2">
        <v>5</v>
      </c>
    </row>
    <row r="13" spans="1:6">
      <c r="A13" t="s">
        <v>459</v>
      </c>
      <c r="B13" s="2">
        <v>6</v>
      </c>
      <c r="D13" t="s">
        <v>470</v>
      </c>
      <c r="E13" s="2">
        <v>8</v>
      </c>
      <c r="F13" s="2">
        <f>AVERAGE(E9:E13)</f>
        <v>6.8</v>
      </c>
    </row>
    <row r="14" spans="1:6">
      <c r="A14" t="s">
        <v>459</v>
      </c>
      <c r="B14" s="2">
        <v>2</v>
      </c>
      <c r="C14" s="2">
        <f>AVERAGE(B10:B14)</f>
        <v>6</v>
      </c>
      <c r="D14" t="s">
        <v>471</v>
      </c>
      <c r="E14" s="2">
        <v>4</v>
      </c>
    </row>
    <row r="15" spans="1:6">
      <c r="A15" t="s">
        <v>460</v>
      </c>
      <c r="B15" s="2">
        <v>6</v>
      </c>
      <c r="D15" t="s">
        <v>471</v>
      </c>
      <c r="E15" s="2">
        <v>4</v>
      </c>
    </row>
    <row r="16" spans="1:6">
      <c r="A16" t="s">
        <v>460</v>
      </c>
      <c r="B16" s="2">
        <v>12</v>
      </c>
      <c r="D16" t="s">
        <v>471</v>
      </c>
      <c r="E16" s="2">
        <v>5</v>
      </c>
    </row>
    <row r="17" spans="1:6">
      <c r="A17" t="s">
        <v>460</v>
      </c>
      <c r="B17" s="2">
        <v>9</v>
      </c>
      <c r="D17" t="s">
        <v>471</v>
      </c>
      <c r="E17" s="2">
        <v>5</v>
      </c>
    </row>
    <row r="18" spans="1:6">
      <c r="A18" t="s">
        <v>460</v>
      </c>
      <c r="B18" s="2">
        <v>9</v>
      </c>
      <c r="D18" t="s">
        <v>471</v>
      </c>
      <c r="E18" s="2">
        <v>4</v>
      </c>
      <c r="F18" s="2">
        <f>AVERAGE(E14:E18)</f>
        <v>4.4000000000000004</v>
      </c>
    </row>
    <row r="19" spans="1:6">
      <c r="A19" t="s">
        <v>460</v>
      </c>
      <c r="B19" s="2">
        <v>9</v>
      </c>
      <c r="C19" s="2">
        <f>AVERAGE(B15:B19)</f>
        <v>9</v>
      </c>
      <c r="D19" t="s">
        <v>472</v>
      </c>
      <c r="E19" s="2">
        <v>4</v>
      </c>
    </row>
    <row r="20" spans="1:6">
      <c r="A20" t="s">
        <v>461</v>
      </c>
      <c r="B20" s="2">
        <v>1</v>
      </c>
      <c r="D20" t="s">
        <v>472</v>
      </c>
      <c r="E20" s="2">
        <v>1</v>
      </c>
    </row>
    <row r="21" spans="1:6">
      <c r="A21" t="s">
        <v>461</v>
      </c>
      <c r="B21" s="2">
        <v>3</v>
      </c>
      <c r="D21" t="s">
        <v>472</v>
      </c>
      <c r="E21" s="2">
        <v>3</v>
      </c>
    </row>
    <row r="22" spans="1:6">
      <c r="A22" t="s">
        <v>461</v>
      </c>
      <c r="B22" s="2">
        <v>2</v>
      </c>
      <c r="D22" t="s">
        <v>472</v>
      </c>
      <c r="E22" s="2">
        <v>3</v>
      </c>
    </row>
    <row r="23" spans="1:6">
      <c r="A23" t="s">
        <v>461</v>
      </c>
      <c r="B23" s="2">
        <v>2</v>
      </c>
      <c r="D23" t="s">
        <v>472</v>
      </c>
      <c r="E23" s="2">
        <v>1</v>
      </c>
      <c r="F23" s="2">
        <f>AVERAGE(E19:E23)</f>
        <v>2.4</v>
      </c>
    </row>
    <row r="24" spans="1:6">
      <c r="A24" t="s">
        <v>461</v>
      </c>
      <c r="B24" s="2">
        <v>1</v>
      </c>
      <c r="C24" s="2">
        <f>AVERAGE(B20:B24)</f>
        <v>1.8</v>
      </c>
      <c r="D24" t="s">
        <v>473</v>
      </c>
      <c r="E24" s="2">
        <v>4</v>
      </c>
    </row>
    <row r="25" spans="1:6">
      <c r="D25" t="s">
        <v>473</v>
      </c>
      <c r="E25" s="2">
        <v>3</v>
      </c>
    </row>
    <row r="26" spans="1:6">
      <c r="A26" s="1" t="s">
        <v>43</v>
      </c>
      <c r="D26" t="s">
        <v>473</v>
      </c>
      <c r="E26" s="2">
        <v>2</v>
      </c>
    </row>
    <row r="27" spans="1:6">
      <c r="A27" t="s">
        <v>463</v>
      </c>
      <c r="B27" s="2">
        <v>5</v>
      </c>
      <c r="D27" t="s">
        <v>473</v>
      </c>
      <c r="E27" s="2">
        <v>3</v>
      </c>
    </row>
    <row r="28" spans="1:6">
      <c r="A28" t="s">
        <v>463</v>
      </c>
      <c r="B28" s="2">
        <v>9</v>
      </c>
      <c r="D28" t="s">
        <v>473</v>
      </c>
      <c r="E28" s="2">
        <v>4</v>
      </c>
      <c r="F28" s="2">
        <f>AVERAGE(E24:E28)</f>
        <v>3.2</v>
      </c>
    </row>
    <row r="29" spans="1:6">
      <c r="A29" t="s">
        <v>463</v>
      </c>
      <c r="B29" s="2">
        <v>12</v>
      </c>
    </row>
    <row r="30" spans="1:6">
      <c r="A30" t="s">
        <v>463</v>
      </c>
      <c r="B30" s="2">
        <v>8</v>
      </c>
    </row>
    <row r="31" spans="1:6">
      <c r="A31" t="s">
        <v>463</v>
      </c>
      <c r="B31" s="2">
        <v>8</v>
      </c>
      <c r="C31" s="2">
        <f>AVERAGE(B27:B31)</f>
        <v>8.4</v>
      </c>
      <c r="D31" t="s">
        <v>476</v>
      </c>
      <c r="E31" s="2">
        <v>1</v>
      </c>
    </row>
    <row r="32" spans="1:6">
      <c r="A32" t="s">
        <v>464</v>
      </c>
      <c r="B32" s="2">
        <v>14</v>
      </c>
      <c r="D32" t="s">
        <v>476</v>
      </c>
      <c r="E32" s="2">
        <v>4</v>
      </c>
    </row>
    <row r="33" spans="1:6">
      <c r="A33" t="s">
        <v>464</v>
      </c>
      <c r="B33" s="2">
        <v>10</v>
      </c>
      <c r="D33" t="s">
        <v>476</v>
      </c>
      <c r="E33" s="2">
        <v>3</v>
      </c>
    </row>
    <row r="34" spans="1:6">
      <c r="A34" t="s">
        <v>464</v>
      </c>
      <c r="B34" s="2">
        <v>10</v>
      </c>
      <c r="D34" t="s">
        <v>476</v>
      </c>
      <c r="E34" s="2">
        <v>1</v>
      </c>
    </row>
    <row r="35" spans="1:6">
      <c r="A35" t="s">
        <v>464</v>
      </c>
      <c r="B35" s="2">
        <v>11</v>
      </c>
      <c r="D35" t="s">
        <v>476</v>
      </c>
      <c r="E35" s="2">
        <v>4</v>
      </c>
      <c r="F35" s="2">
        <f>AVERAGE(E31:E35)</f>
        <v>2.6</v>
      </c>
    </row>
    <row r="36" spans="1:6">
      <c r="A36" t="s">
        <v>464</v>
      </c>
      <c r="B36" s="2">
        <v>8</v>
      </c>
      <c r="C36" s="2">
        <f>AVERAGE(B32:B36)</f>
        <v>10.6</v>
      </c>
      <c r="D36" t="s">
        <v>477</v>
      </c>
      <c r="E36" s="2">
        <v>2</v>
      </c>
    </row>
    <row r="37" spans="1:6">
      <c r="A37" t="s">
        <v>465</v>
      </c>
      <c r="B37" s="2">
        <v>1</v>
      </c>
      <c r="D37" t="s">
        <v>477</v>
      </c>
      <c r="E37" s="2">
        <v>1</v>
      </c>
    </row>
    <row r="38" spans="1:6">
      <c r="A38" t="s">
        <v>465</v>
      </c>
      <c r="B38" s="2">
        <v>6</v>
      </c>
      <c r="D38" t="s">
        <v>477</v>
      </c>
      <c r="E38" s="2">
        <v>3</v>
      </c>
    </row>
    <row r="39" spans="1:6">
      <c r="A39" t="s">
        <v>465</v>
      </c>
      <c r="B39" s="2">
        <v>3</v>
      </c>
      <c r="D39" t="s">
        <v>477</v>
      </c>
      <c r="E39" s="2">
        <v>2</v>
      </c>
    </row>
    <row r="40" spans="1:6">
      <c r="A40" t="s">
        <v>465</v>
      </c>
      <c r="B40" s="2">
        <v>6</v>
      </c>
      <c r="D40" t="s">
        <v>477</v>
      </c>
      <c r="E40" s="2">
        <v>4</v>
      </c>
      <c r="F40" s="2">
        <f>AVERAGE(E36:E40)</f>
        <v>2.4</v>
      </c>
    </row>
    <row r="41" spans="1:6">
      <c r="A41" t="s">
        <v>465</v>
      </c>
      <c r="B41" s="2">
        <v>1</v>
      </c>
      <c r="C41" s="2">
        <f>AVERAGE(B37:B41)</f>
        <v>3.4</v>
      </c>
      <c r="D41" t="s">
        <v>478</v>
      </c>
      <c r="E41" s="2">
        <v>3</v>
      </c>
    </row>
    <row r="42" spans="1:6">
      <c r="A42" t="s">
        <v>466</v>
      </c>
      <c r="B42" s="2">
        <v>9</v>
      </c>
      <c r="D42" t="s">
        <v>478</v>
      </c>
      <c r="E42" s="2">
        <v>3</v>
      </c>
    </row>
    <row r="43" spans="1:6">
      <c r="A43" t="s">
        <v>466</v>
      </c>
      <c r="B43" s="2">
        <v>9</v>
      </c>
      <c r="D43" t="s">
        <v>478</v>
      </c>
      <c r="E43" s="2">
        <v>4</v>
      </c>
    </row>
    <row r="44" spans="1:6">
      <c r="A44" t="s">
        <v>466</v>
      </c>
      <c r="B44" s="2">
        <v>5</v>
      </c>
      <c r="D44" t="s">
        <v>478</v>
      </c>
      <c r="E44" s="2">
        <v>5</v>
      </c>
    </row>
    <row r="45" spans="1:6">
      <c r="A45" t="s">
        <v>466</v>
      </c>
      <c r="B45" s="2">
        <v>2</v>
      </c>
      <c r="D45" t="s">
        <v>478</v>
      </c>
      <c r="E45" s="2">
        <v>2</v>
      </c>
      <c r="F45" s="2">
        <f>AVERAGE(E41:E45)</f>
        <v>3.4</v>
      </c>
    </row>
    <row r="46" spans="1:6">
      <c r="A46" t="s">
        <v>466</v>
      </c>
      <c r="B46" s="2">
        <v>7</v>
      </c>
      <c r="C46" s="2">
        <f>AVERAGE(B42:B46)</f>
        <v>6.4</v>
      </c>
      <c r="D46" t="s">
        <v>479</v>
      </c>
      <c r="E46" s="2">
        <v>1</v>
      </c>
    </row>
    <row r="47" spans="1:6">
      <c r="A47" t="s">
        <v>467</v>
      </c>
      <c r="B47" s="2">
        <v>7</v>
      </c>
      <c r="D47" t="s">
        <v>479</v>
      </c>
      <c r="E47" s="2">
        <v>3</v>
      </c>
    </row>
    <row r="48" spans="1:6">
      <c r="A48" t="s">
        <v>467</v>
      </c>
      <c r="B48" s="2">
        <v>6</v>
      </c>
      <c r="D48" t="s">
        <v>479</v>
      </c>
      <c r="E48" s="2">
        <v>2</v>
      </c>
    </row>
    <row r="49" spans="1:6">
      <c r="A49" t="s">
        <v>467</v>
      </c>
      <c r="B49" s="2">
        <v>7</v>
      </c>
      <c r="D49" t="s">
        <v>479</v>
      </c>
      <c r="E49" s="2">
        <v>1</v>
      </c>
    </row>
    <row r="50" spans="1:6">
      <c r="A50" t="s">
        <v>467</v>
      </c>
      <c r="B50" s="2">
        <v>11</v>
      </c>
      <c r="D50" t="s">
        <v>479</v>
      </c>
      <c r="E50" s="2">
        <v>1</v>
      </c>
      <c r="F50" s="2">
        <f>AVERAGE(E46:E50)</f>
        <v>1.6</v>
      </c>
    </row>
    <row r="51" spans="1:6">
      <c r="A51" t="s">
        <v>467</v>
      </c>
      <c r="B51" s="2">
        <v>1</v>
      </c>
      <c r="C51" s="2">
        <f>AVERAGE(B47:B51)</f>
        <v>6.4</v>
      </c>
      <c r="D51" t="s">
        <v>480</v>
      </c>
      <c r="E51" s="2">
        <v>7</v>
      </c>
    </row>
    <row r="52" spans="1:6">
      <c r="D52" t="s">
        <v>480</v>
      </c>
      <c r="E52" s="2">
        <v>8</v>
      </c>
    </row>
    <row r="53" spans="1:6">
      <c r="B53" s="3"/>
      <c r="C53" s="3" t="s">
        <v>481</v>
      </c>
      <c r="D53" t="s">
        <v>480</v>
      </c>
      <c r="E53" s="2">
        <v>1</v>
      </c>
    </row>
    <row r="54" spans="1:6">
      <c r="C54" s="2">
        <f>AVERAGE(C9,C14,C19,C24,C31,C36,C41,C46,C51)</f>
        <v>6.5</v>
      </c>
      <c r="D54" t="s">
        <v>480</v>
      </c>
      <c r="E54" s="2">
        <v>4</v>
      </c>
    </row>
    <row r="55" spans="1:6">
      <c r="D55" t="s">
        <v>480</v>
      </c>
      <c r="E55" s="2">
        <v>5</v>
      </c>
      <c r="F55" s="2">
        <f>AVERAGE(E51:E55)</f>
        <v>5</v>
      </c>
    </row>
    <row r="57" spans="1:6">
      <c r="F57" s="3" t="s">
        <v>481</v>
      </c>
    </row>
    <row r="58" spans="1:6">
      <c r="F58" s="2">
        <f>AVERAGE(F8,F13,F18,F23,F28,F35,F40,F45,F50,F55)</f>
        <v>3.5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F25" workbookViewId="0">
      <selection activeCell="J64" sqref="J64:J65"/>
    </sheetView>
  </sheetViews>
  <sheetFormatPr baseColWidth="10" defaultRowHeight="14" x14ac:dyDescent="0"/>
  <cols>
    <col min="1" max="1" width="47.1640625" customWidth="1"/>
    <col min="2" max="2" width="27" style="2" customWidth="1"/>
    <col min="3" max="3" width="53.83203125" customWidth="1"/>
    <col min="4" max="4" width="20.83203125" style="2" customWidth="1"/>
    <col min="5" max="5" width="54.6640625" customWidth="1"/>
    <col min="6" max="6" width="20.6640625" style="2" customWidth="1"/>
    <col min="7" max="7" width="50" customWidth="1"/>
    <col min="8" max="8" width="23" style="2" customWidth="1"/>
    <col min="9" max="9" width="56.6640625" customWidth="1"/>
    <col min="10" max="10" width="25.83203125" style="2" customWidth="1"/>
  </cols>
  <sheetData>
    <row r="1" spans="1:10">
      <c r="A1" s="1" t="s">
        <v>394</v>
      </c>
      <c r="B1" s="3" t="s">
        <v>492</v>
      </c>
      <c r="C1" s="1" t="s">
        <v>437</v>
      </c>
      <c r="D1" s="3" t="s">
        <v>492</v>
      </c>
      <c r="E1" s="1" t="s">
        <v>443</v>
      </c>
      <c r="F1" s="3" t="s">
        <v>492</v>
      </c>
      <c r="G1" s="1" t="s">
        <v>450</v>
      </c>
      <c r="H1" s="3" t="s">
        <v>492</v>
      </c>
      <c r="I1" s="1" t="s">
        <v>493</v>
      </c>
      <c r="J1" s="3" t="s">
        <v>492</v>
      </c>
    </row>
    <row r="2" spans="1:10">
      <c r="A2" t="s">
        <v>158</v>
      </c>
      <c r="B2" s="2" t="s">
        <v>428</v>
      </c>
      <c r="C2" t="s">
        <v>158</v>
      </c>
      <c r="D2" s="2" t="s">
        <v>415</v>
      </c>
      <c r="E2" t="s">
        <v>158</v>
      </c>
      <c r="F2" s="2" t="s">
        <v>415</v>
      </c>
      <c r="G2" t="s">
        <v>158</v>
      </c>
      <c r="H2" s="2" t="s">
        <v>415</v>
      </c>
      <c r="I2" s="12" t="s">
        <v>158</v>
      </c>
      <c r="J2" s="8" t="s">
        <v>415</v>
      </c>
    </row>
    <row r="3" spans="1:10">
      <c r="A3" t="s">
        <v>482</v>
      </c>
      <c r="B3" s="2">
        <v>1.35</v>
      </c>
      <c r="C3" t="s">
        <v>488</v>
      </c>
      <c r="D3" s="2">
        <v>0.77</v>
      </c>
      <c r="E3" t="s">
        <v>494</v>
      </c>
      <c r="F3" s="2">
        <v>0.7</v>
      </c>
      <c r="G3" t="s">
        <v>507</v>
      </c>
      <c r="H3" s="2">
        <v>0.41</v>
      </c>
      <c r="I3" t="s">
        <v>512</v>
      </c>
      <c r="J3" s="2">
        <v>0.57999999999999996</v>
      </c>
    </row>
    <row r="4" spans="1:10">
      <c r="A4" t="s">
        <v>482</v>
      </c>
      <c r="B4" s="2">
        <v>0.99</v>
      </c>
      <c r="C4" t="s">
        <v>488</v>
      </c>
      <c r="D4" s="2">
        <v>1.06</v>
      </c>
      <c r="E4" t="s">
        <v>494</v>
      </c>
      <c r="F4" s="2">
        <v>1.08</v>
      </c>
      <c r="G4" t="s">
        <v>507</v>
      </c>
      <c r="H4" s="2">
        <v>1.36</v>
      </c>
      <c r="I4" t="s">
        <v>512</v>
      </c>
      <c r="J4" s="2">
        <v>1.6</v>
      </c>
    </row>
    <row r="5" spans="1:10">
      <c r="A5" t="s">
        <v>482</v>
      </c>
      <c r="B5" s="2">
        <v>1.08</v>
      </c>
      <c r="C5" t="s">
        <v>488</v>
      </c>
      <c r="D5" s="2">
        <v>0.88</v>
      </c>
      <c r="E5" t="s">
        <v>494</v>
      </c>
      <c r="F5" s="2">
        <v>1.1399999999999999</v>
      </c>
      <c r="G5" t="s">
        <v>507</v>
      </c>
      <c r="H5" s="2">
        <v>1.02</v>
      </c>
      <c r="I5" t="s">
        <v>512</v>
      </c>
      <c r="J5" s="2">
        <v>1.54</v>
      </c>
    </row>
    <row r="6" spans="1:10">
      <c r="A6" t="s">
        <v>482</v>
      </c>
      <c r="B6" s="2">
        <v>0.81</v>
      </c>
      <c r="C6" t="s">
        <v>488</v>
      </c>
      <c r="D6" s="2">
        <v>0.79</v>
      </c>
      <c r="E6" t="s">
        <v>494</v>
      </c>
      <c r="F6" s="2">
        <v>1.04</v>
      </c>
      <c r="G6" t="s">
        <v>507</v>
      </c>
      <c r="H6" s="2">
        <v>0.92</v>
      </c>
      <c r="I6" t="s">
        <v>512</v>
      </c>
      <c r="J6" s="2">
        <v>0.9</v>
      </c>
    </row>
    <row r="7" spans="1:10">
      <c r="A7" t="s">
        <v>482</v>
      </c>
      <c r="B7" s="2">
        <v>0.7</v>
      </c>
      <c r="C7" t="s">
        <v>488</v>
      </c>
      <c r="D7" s="2">
        <v>1.56</v>
      </c>
      <c r="E7" t="s">
        <v>495</v>
      </c>
      <c r="F7" s="2">
        <v>1.1299999999999999</v>
      </c>
      <c r="G7" t="s">
        <v>507</v>
      </c>
      <c r="H7" s="2">
        <v>0.95</v>
      </c>
      <c r="I7" t="s">
        <v>512</v>
      </c>
      <c r="J7" s="2">
        <v>1.49</v>
      </c>
    </row>
    <row r="8" spans="1:10">
      <c r="A8" t="s">
        <v>482</v>
      </c>
      <c r="B8" s="2">
        <v>1.1599999999999999</v>
      </c>
      <c r="C8" t="s">
        <v>488</v>
      </c>
      <c r="D8" s="2">
        <v>0.59</v>
      </c>
      <c r="E8" t="s">
        <v>496</v>
      </c>
      <c r="F8" s="2">
        <v>0.81</v>
      </c>
      <c r="G8" t="s">
        <v>507</v>
      </c>
      <c r="H8" s="2">
        <v>1.33</v>
      </c>
      <c r="I8" t="s">
        <v>513</v>
      </c>
      <c r="J8" s="2">
        <v>0.92</v>
      </c>
    </row>
    <row r="9" spans="1:10">
      <c r="A9" t="s">
        <v>482</v>
      </c>
      <c r="B9" s="2">
        <v>1.1599999999999999</v>
      </c>
      <c r="C9" t="s">
        <v>488</v>
      </c>
      <c r="D9" s="2">
        <v>1.32</v>
      </c>
      <c r="E9" t="s">
        <v>495</v>
      </c>
      <c r="F9" s="2">
        <v>1.1299999999999999</v>
      </c>
      <c r="G9" t="s">
        <v>507</v>
      </c>
      <c r="H9" s="2">
        <v>1.1000000000000001</v>
      </c>
      <c r="I9" t="s">
        <v>513</v>
      </c>
      <c r="J9" s="2">
        <v>1.37</v>
      </c>
    </row>
    <row r="10" spans="1:10">
      <c r="A10" t="s">
        <v>482</v>
      </c>
      <c r="B10" s="2">
        <v>0.59</v>
      </c>
      <c r="C10" t="s">
        <v>488</v>
      </c>
      <c r="D10" s="2">
        <v>0.88</v>
      </c>
      <c r="E10" t="s">
        <v>496</v>
      </c>
      <c r="F10" s="2">
        <v>0.81</v>
      </c>
      <c r="G10" t="s">
        <v>507</v>
      </c>
      <c r="H10" s="2">
        <v>1.33</v>
      </c>
      <c r="I10" t="s">
        <v>513</v>
      </c>
      <c r="J10" s="2">
        <v>1.24</v>
      </c>
    </row>
    <row r="11" spans="1:10">
      <c r="A11" t="s">
        <v>482</v>
      </c>
      <c r="B11" s="2">
        <v>0.79</v>
      </c>
      <c r="C11" t="s">
        <v>488</v>
      </c>
      <c r="D11" s="2">
        <v>0.79</v>
      </c>
      <c r="E11" t="s">
        <v>497</v>
      </c>
      <c r="F11" s="2">
        <v>1.28</v>
      </c>
      <c r="G11" t="s">
        <v>507</v>
      </c>
      <c r="H11" s="2">
        <v>1.24</v>
      </c>
      <c r="I11" t="s">
        <v>513</v>
      </c>
      <c r="J11" s="2">
        <v>1.31</v>
      </c>
    </row>
    <row r="12" spans="1:10">
      <c r="A12" t="s">
        <v>482</v>
      </c>
      <c r="B12" s="2">
        <v>1.47</v>
      </c>
      <c r="C12" t="s">
        <v>488</v>
      </c>
      <c r="D12" s="2">
        <v>1.32</v>
      </c>
      <c r="E12" t="s">
        <v>498</v>
      </c>
      <c r="F12" s="2">
        <v>1.02</v>
      </c>
      <c r="G12" t="s">
        <v>507</v>
      </c>
      <c r="H12" s="2">
        <v>0.71</v>
      </c>
      <c r="I12" t="s">
        <v>513</v>
      </c>
      <c r="J12" s="2">
        <v>1.17</v>
      </c>
    </row>
    <row r="13" spans="1:10">
      <c r="A13" t="s">
        <v>482</v>
      </c>
      <c r="B13" s="2">
        <v>0.81</v>
      </c>
      <c r="C13" t="s">
        <v>488</v>
      </c>
      <c r="D13" s="2">
        <v>1.22</v>
      </c>
      <c r="E13" t="s">
        <v>498</v>
      </c>
      <c r="F13" s="2">
        <v>1.18</v>
      </c>
      <c r="G13" t="s">
        <v>507</v>
      </c>
      <c r="H13" s="2">
        <v>0.62</v>
      </c>
      <c r="I13" t="s">
        <v>513</v>
      </c>
      <c r="J13" s="2">
        <v>0.83</v>
      </c>
    </row>
    <row r="14" spans="1:10">
      <c r="A14" t="s">
        <v>482</v>
      </c>
      <c r="B14" s="2">
        <v>0.82</v>
      </c>
      <c r="C14" t="s">
        <v>488</v>
      </c>
      <c r="D14" s="2">
        <v>0.7</v>
      </c>
      <c r="E14" t="s">
        <v>499</v>
      </c>
      <c r="F14" s="2">
        <v>1.94</v>
      </c>
      <c r="G14" t="s">
        <v>507</v>
      </c>
      <c r="H14" s="2">
        <v>0.93</v>
      </c>
      <c r="I14" t="s">
        <v>514</v>
      </c>
      <c r="J14" s="2">
        <v>1.01</v>
      </c>
    </row>
    <row r="15" spans="1:10">
      <c r="A15" t="s">
        <v>483</v>
      </c>
      <c r="B15" s="2">
        <v>1.34</v>
      </c>
      <c r="C15" t="s">
        <v>488</v>
      </c>
      <c r="D15" s="2">
        <v>1.22</v>
      </c>
      <c r="E15" t="s">
        <v>499</v>
      </c>
      <c r="F15" s="2">
        <v>2.0499999999999998</v>
      </c>
      <c r="G15" t="s">
        <v>507</v>
      </c>
      <c r="H15" s="2">
        <v>0.73</v>
      </c>
      <c r="I15" t="s">
        <v>514</v>
      </c>
      <c r="J15" s="2">
        <v>0.83</v>
      </c>
    </row>
    <row r="16" spans="1:10">
      <c r="A16" t="s">
        <v>483</v>
      </c>
      <c r="B16" s="2">
        <v>0.9</v>
      </c>
      <c r="C16" t="s">
        <v>488</v>
      </c>
      <c r="D16" s="2">
        <v>1.24</v>
      </c>
      <c r="E16" t="s">
        <v>499</v>
      </c>
      <c r="F16" s="2">
        <v>1.27</v>
      </c>
      <c r="G16" t="s">
        <v>507</v>
      </c>
      <c r="H16" s="2">
        <v>0.99</v>
      </c>
      <c r="I16" t="s">
        <v>514</v>
      </c>
      <c r="J16" s="2">
        <v>1.31</v>
      </c>
    </row>
    <row r="17" spans="1:10">
      <c r="A17" t="s">
        <v>483</v>
      </c>
      <c r="B17" s="2">
        <v>1.8</v>
      </c>
      <c r="C17" t="s">
        <v>488</v>
      </c>
      <c r="D17" s="2">
        <v>1.01</v>
      </c>
      <c r="E17" t="s">
        <v>499</v>
      </c>
      <c r="F17" s="2">
        <v>1.04</v>
      </c>
      <c r="G17" t="s">
        <v>507</v>
      </c>
      <c r="H17" s="2">
        <v>1.26</v>
      </c>
      <c r="I17" t="s">
        <v>514</v>
      </c>
      <c r="J17" s="2">
        <v>0.92</v>
      </c>
    </row>
    <row r="18" spans="1:10">
      <c r="A18" t="s">
        <v>483</v>
      </c>
      <c r="B18" s="2">
        <v>1.24</v>
      </c>
      <c r="C18" t="s">
        <v>488</v>
      </c>
      <c r="D18" s="2">
        <v>1.05</v>
      </c>
      <c r="E18" t="s">
        <v>500</v>
      </c>
      <c r="F18" s="2">
        <v>0.73</v>
      </c>
      <c r="G18" t="s">
        <v>507</v>
      </c>
      <c r="H18" s="2">
        <v>0.62</v>
      </c>
      <c r="I18" t="s">
        <v>515</v>
      </c>
      <c r="J18" s="2">
        <v>1.17</v>
      </c>
    </row>
    <row r="19" spans="1:10">
      <c r="A19" t="s">
        <v>483</v>
      </c>
      <c r="B19" s="2">
        <v>1.5</v>
      </c>
      <c r="C19" t="s">
        <v>488</v>
      </c>
      <c r="D19" s="2">
        <v>0.78</v>
      </c>
      <c r="E19" t="s">
        <v>500</v>
      </c>
      <c r="F19" s="2">
        <v>0.83</v>
      </c>
      <c r="G19" t="s">
        <v>507</v>
      </c>
      <c r="H19" s="2">
        <v>1.66</v>
      </c>
      <c r="I19" t="s">
        <v>515</v>
      </c>
      <c r="J19" s="2">
        <v>1.37</v>
      </c>
    </row>
    <row r="20" spans="1:10">
      <c r="A20" t="s">
        <v>483</v>
      </c>
      <c r="B20" s="2">
        <v>0.98</v>
      </c>
      <c r="C20" t="s">
        <v>488</v>
      </c>
      <c r="D20" s="2">
        <v>1.26</v>
      </c>
      <c r="E20" t="s">
        <v>500</v>
      </c>
      <c r="F20" s="2">
        <v>1.17</v>
      </c>
      <c r="G20" t="s">
        <v>507</v>
      </c>
      <c r="H20" s="2">
        <v>0.41</v>
      </c>
      <c r="I20" t="s">
        <v>515</v>
      </c>
      <c r="J20" s="2">
        <v>1.31</v>
      </c>
    </row>
    <row r="21" spans="1:10">
      <c r="A21" t="s">
        <v>483</v>
      </c>
      <c r="B21" s="2">
        <v>1.27</v>
      </c>
      <c r="C21" t="s">
        <v>489</v>
      </c>
      <c r="D21" s="2">
        <v>1.1100000000000001</v>
      </c>
      <c r="E21" t="s">
        <v>500</v>
      </c>
      <c r="F21" s="2">
        <v>0.93</v>
      </c>
      <c r="G21" t="s">
        <v>507</v>
      </c>
      <c r="H21" s="2">
        <v>0.92</v>
      </c>
      <c r="I21" t="s">
        <v>515</v>
      </c>
      <c r="J21" s="2">
        <v>1.1000000000000001</v>
      </c>
    </row>
    <row r="22" spans="1:10">
      <c r="A22" t="s">
        <v>483</v>
      </c>
      <c r="B22" s="2">
        <v>0.75</v>
      </c>
      <c r="C22" t="s">
        <v>489</v>
      </c>
      <c r="D22" s="2">
        <v>0.99</v>
      </c>
      <c r="E22" t="s">
        <v>500</v>
      </c>
      <c r="F22" s="2">
        <v>0.93</v>
      </c>
      <c r="G22" t="s">
        <v>508</v>
      </c>
      <c r="H22" s="2">
        <v>0.41</v>
      </c>
      <c r="I22" t="s">
        <v>515</v>
      </c>
      <c r="J22" s="2">
        <v>1.71</v>
      </c>
    </row>
    <row r="23" spans="1:10">
      <c r="A23" t="s">
        <v>483</v>
      </c>
      <c r="B23" s="2">
        <v>0.9</v>
      </c>
      <c r="C23" t="s">
        <v>489</v>
      </c>
      <c r="D23" s="2">
        <v>1.33</v>
      </c>
      <c r="E23" t="s">
        <v>500</v>
      </c>
      <c r="F23" s="2">
        <v>1.24</v>
      </c>
      <c r="G23" t="s">
        <v>508</v>
      </c>
      <c r="H23" s="2">
        <v>0.93</v>
      </c>
      <c r="I23" t="s">
        <v>516</v>
      </c>
      <c r="J23" s="2">
        <v>1.49</v>
      </c>
    </row>
    <row r="24" spans="1:10">
      <c r="A24" t="s">
        <v>483</v>
      </c>
      <c r="B24" s="2">
        <v>0.68</v>
      </c>
      <c r="C24" t="s">
        <v>489</v>
      </c>
      <c r="D24" s="2">
        <v>0.54</v>
      </c>
      <c r="E24" t="s">
        <v>500</v>
      </c>
      <c r="F24" s="2">
        <v>1.85</v>
      </c>
      <c r="G24" t="s">
        <v>508</v>
      </c>
      <c r="H24" s="2">
        <v>1.32</v>
      </c>
      <c r="I24" t="s">
        <v>516</v>
      </c>
      <c r="J24" s="2">
        <v>0.95</v>
      </c>
    </row>
    <row r="25" spans="1:10">
      <c r="A25" t="s">
        <v>483</v>
      </c>
      <c r="B25" s="2">
        <v>1.61</v>
      </c>
      <c r="C25" t="s">
        <v>489</v>
      </c>
      <c r="D25" s="2">
        <v>1.04</v>
      </c>
      <c r="E25" t="s">
        <v>501</v>
      </c>
      <c r="F25" s="2">
        <v>1.68</v>
      </c>
      <c r="G25" t="s">
        <v>508</v>
      </c>
      <c r="H25" s="2">
        <v>1.22</v>
      </c>
      <c r="I25" t="s">
        <v>517</v>
      </c>
      <c r="J25" s="2">
        <v>1.01</v>
      </c>
    </row>
    <row r="26" spans="1:10">
      <c r="A26" t="s">
        <v>483</v>
      </c>
      <c r="B26" s="2">
        <v>1.2</v>
      </c>
      <c r="C26" t="s">
        <v>489</v>
      </c>
      <c r="D26" s="2">
        <v>0.54</v>
      </c>
      <c r="E26" t="s">
        <v>501</v>
      </c>
      <c r="F26" s="2">
        <v>1.24</v>
      </c>
      <c r="G26" t="s">
        <v>508</v>
      </c>
      <c r="H26" s="2">
        <v>1.24</v>
      </c>
      <c r="I26" t="s">
        <v>517</v>
      </c>
      <c r="J26" s="2">
        <v>0.99</v>
      </c>
    </row>
    <row r="27" spans="1:10">
      <c r="A27" t="s">
        <v>483</v>
      </c>
      <c r="B27" s="2">
        <v>1.35</v>
      </c>
      <c r="C27" t="s">
        <v>489</v>
      </c>
      <c r="D27" s="2">
        <v>1.1000000000000001</v>
      </c>
      <c r="E27" t="s">
        <v>501</v>
      </c>
      <c r="F27" s="2">
        <v>0.83</v>
      </c>
      <c r="G27" t="s">
        <v>508</v>
      </c>
      <c r="H27" s="2">
        <v>1.08</v>
      </c>
      <c r="I27" t="s">
        <v>517</v>
      </c>
      <c r="J27" s="2">
        <v>0.83</v>
      </c>
    </row>
    <row r="28" spans="1:10">
      <c r="A28" t="s">
        <v>483</v>
      </c>
      <c r="B28" s="2">
        <v>1.28</v>
      </c>
      <c r="C28" t="s">
        <v>489</v>
      </c>
      <c r="D28" s="2">
        <v>0.7</v>
      </c>
      <c r="E28" t="s">
        <v>501</v>
      </c>
      <c r="F28" s="2">
        <v>1.71</v>
      </c>
      <c r="G28" t="s">
        <v>508</v>
      </c>
      <c r="H28" s="2">
        <v>0.92</v>
      </c>
      <c r="I28" t="s">
        <v>517</v>
      </c>
      <c r="J28" s="2">
        <v>1.66</v>
      </c>
    </row>
    <row r="29" spans="1:10">
      <c r="A29" t="s">
        <v>483</v>
      </c>
      <c r="B29" s="2">
        <v>1.1200000000000001</v>
      </c>
      <c r="C29" t="s">
        <v>489</v>
      </c>
      <c r="D29" s="2">
        <v>0.79</v>
      </c>
      <c r="E29" t="s">
        <v>502</v>
      </c>
      <c r="F29" s="2">
        <v>1.66</v>
      </c>
      <c r="G29" t="s">
        <v>508</v>
      </c>
      <c r="H29" s="2">
        <v>0.73</v>
      </c>
      <c r="I29" t="s">
        <v>517</v>
      </c>
      <c r="J29" s="2">
        <v>1.17</v>
      </c>
    </row>
    <row r="30" spans="1:10">
      <c r="A30" t="s">
        <v>484</v>
      </c>
      <c r="B30" s="2">
        <v>2.12</v>
      </c>
      <c r="C30" t="s">
        <v>489</v>
      </c>
      <c r="D30" s="2">
        <v>1.1200000000000001</v>
      </c>
      <c r="E30" t="s">
        <v>502</v>
      </c>
      <c r="F30" s="2">
        <v>0.95</v>
      </c>
      <c r="G30" t="s">
        <v>508</v>
      </c>
      <c r="H30" s="2">
        <v>1.19</v>
      </c>
      <c r="I30" t="s">
        <v>517</v>
      </c>
      <c r="J30" s="2">
        <v>0.93</v>
      </c>
    </row>
    <row r="31" spans="1:10">
      <c r="A31" t="s">
        <v>484</v>
      </c>
      <c r="B31" s="2">
        <v>0.9</v>
      </c>
      <c r="C31" t="s">
        <v>489</v>
      </c>
      <c r="D31" s="2">
        <v>1.46</v>
      </c>
      <c r="E31" t="s">
        <v>502</v>
      </c>
      <c r="F31" s="2">
        <v>0.83</v>
      </c>
      <c r="G31" t="s">
        <v>508</v>
      </c>
      <c r="H31" s="2">
        <v>0.93</v>
      </c>
      <c r="I31" t="s">
        <v>517</v>
      </c>
      <c r="J31" s="2">
        <v>1.72</v>
      </c>
    </row>
    <row r="32" spans="1:10">
      <c r="A32" t="s">
        <v>484</v>
      </c>
      <c r="B32" s="2">
        <v>1.53</v>
      </c>
      <c r="C32" t="s">
        <v>489</v>
      </c>
      <c r="D32" s="2">
        <v>1.5</v>
      </c>
      <c r="E32" t="s">
        <v>502</v>
      </c>
      <c r="F32" s="2">
        <v>0.85</v>
      </c>
      <c r="G32" t="s">
        <v>508</v>
      </c>
      <c r="H32" s="2">
        <v>0.71</v>
      </c>
      <c r="I32" t="s">
        <v>517</v>
      </c>
      <c r="J32" s="2">
        <v>0.93</v>
      </c>
    </row>
    <row r="33" spans="1:10">
      <c r="A33" t="s">
        <v>484</v>
      </c>
      <c r="B33" s="2">
        <v>1.02</v>
      </c>
      <c r="C33" t="s">
        <v>489</v>
      </c>
      <c r="D33" s="2">
        <v>0.79</v>
      </c>
      <c r="E33" t="s">
        <v>502</v>
      </c>
      <c r="F33" s="2">
        <v>0.59</v>
      </c>
      <c r="G33" t="s">
        <v>508</v>
      </c>
      <c r="H33" s="2">
        <v>0.73</v>
      </c>
      <c r="I33" t="s">
        <v>511</v>
      </c>
      <c r="J33" s="2">
        <v>0.41</v>
      </c>
    </row>
    <row r="34" spans="1:10">
      <c r="A34" t="s">
        <v>484</v>
      </c>
      <c r="B34" s="2">
        <v>1.75</v>
      </c>
      <c r="C34" t="s">
        <v>489</v>
      </c>
      <c r="D34" s="2">
        <v>0.81</v>
      </c>
      <c r="E34" t="s">
        <v>502</v>
      </c>
      <c r="F34" s="2">
        <v>1.24</v>
      </c>
      <c r="G34" t="s">
        <v>509</v>
      </c>
      <c r="H34" s="2">
        <v>0.73</v>
      </c>
      <c r="I34" t="s">
        <v>511</v>
      </c>
      <c r="J34" s="2">
        <v>0.84</v>
      </c>
    </row>
    <row r="35" spans="1:10">
      <c r="A35" t="s">
        <v>484</v>
      </c>
      <c r="B35" s="2">
        <v>0.92</v>
      </c>
      <c r="C35" t="s">
        <v>489</v>
      </c>
      <c r="D35" s="2">
        <v>0.7</v>
      </c>
      <c r="E35" t="s">
        <v>503</v>
      </c>
      <c r="F35" s="2">
        <v>0.41</v>
      </c>
      <c r="G35" t="s">
        <v>509</v>
      </c>
      <c r="H35" s="2">
        <v>1.08</v>
      </c>
      <c r="I35" t="s">
        <v>511</v>
      </c>
      <c r="J35" s="2">
        <v>1.33</v>
      </c>
    </row>
    <row r="36" spans="1:10">
      <c r="A36" t="s">
        <v>484</v>
      </c>
      <c r="B36" s="2">
        <v>0.7</v>
      </c>
      <c r="C36" t="s">
        <v>489</v>
      </c>
      <c r="D36" s="2">
        <v>0.53</v>
      </c>
      <c r="E36" t="s">
        <v>503</v>
      </c>
      <c r="F36" s="2">
        <v>1.26</v>
      </c>
      <c r="G36" t="s">
        <v>509</v>
      </c>
      <c r="H36" s="2">
        <v>2.2999999999999998</v>
      </c>
      <c r="I36" t="s">
        <v>511</v>
      </c>
      <c r="J36" s="2">
        <v>0.83</v>
      </c>
    </row>
    <row r="37" spans="1:10">
      <c r="A37" t="s">
        <v>484</v>
      </c>
      <c r="B37" s="2">
        <v>0.81</v>
      </c>
      <c r="C37" t="s">
        <v>489</v>
      </c>
      <c r="D37" s="2">
        <v>1.8</v>
      </c>
      <c r="E37" t="s">
        <v>503</v>
      </c>
      <c r="F37" s="2">
        <v>0.84</v>
      </c>
      <c r="G37" t="s">
        <v>509</v>
      </c>
      <c r="H37" s="2">
        <v>0.62</v>
      </c>
      <c r="I37" t="s">
        <v>511</v>
      </c>
      <c r="J37" s="2">
        <v>0.93</v>
      </c>
    </row>
    <row r="38" spans="1:10">
      <c r="A38" t="s">
        <v>484</v>
      </c>
      <c r="B38" s="2">
        <v>1.76</v>
      </c>
      <c r="C38" t="s">
        <v>489</v>
      </c>
      <c r="D38" s="2">
        <v>0.77</v>
      </c>
      <c r="E38" t="s">
        <v>503</v>
      </c>
      <c r="F38" s="2">
        <v>1.17</v>
      </c>
      <c r="G38" t="s">
        <v>509</v>
      </c>
      <c r="H38" s="2">
        <v>0.99</v>
      </c>
      <c r="I38" t="s">
        <v>511</v>
      </c>
      <c r="J38" s="2">
        <v>0.62</v>
      </c>
    </row>
    <row r="39" spans="1:10">
      <c r="A39" t="s">
        <v>484</v>
      </c>
      <c r="B39" s="2">
        <v>1.38</v>
      </c>
      <c r="C39" t="s">
        <v>490</v>
      </c>
      <c r="D39" s="2">
        <v>0.75</v>
      </c>
      <c r="E39" t="s">
        <v>503</v>
      </c>
      <c r="F39" s="2">
        <v>1.46</v>
      </c>
      <c r="G39" t="s">
        <v>509</v>
      </c>
      <c r="H39" s="2">
        <v>1.1000000000000001</v>
      </c>
      <c r="I39" t="s">
        <v>511</v>
      </c>
      <c r="J39" s="2">
        <v>1.61</v>
      </c>
    </row>
    <row r="40" spans="1:10">
      <c r="A40" t="s">
        <v>485</v>
      </c>
      <c r="B40" s="2">
        <v>1.01</v>
      </c>
      <c r="C40" t="s">
        <v>490</v>
      </c>
      <c r="D40" s="2">
        <v>0.59</v>
      </c>
      <c r="E40" t="s">
        <v>503</v>
      </c>
      <c r="F40" s="2">
        <v>0.92</v>
      </c>
      <c r="G40" t="s">
        <v>509</v>
      </c>
      <c r="H40" s="2">
        <v>0.93</v>
      </c>
      <c r="I40" t="s">
        <v>518</v>
      </c>
      <c r="J40" s="2">
        <v>1.31</v>
      </c>
    </row>
    <row r="41" spans="1:10">
      <c r="A41" t="s">
        <v>485</v>
      </c>
      <c r="B41" s="2">
        <v>1.24</v>
      </c>
      <c r="C41" t="s">
        <v>490</v>
      </c>
      <c r="D41" s="2">
        <v>0.59</v>
      </c>
      <c r="E41" t="s">
        <v>503</v>
      </c>
      <c r="F41" s="2">
        <v>0.84</v>
      </c>
      <c r="G41" t="s">
        <v>509</v>
      </c>
      <c r="H41" s="2">
        <v>1.02</v>
      </c>
      <c r="I41" t="s">
        <v>518</v>
      </c>
      <c r="J41" s="2">
        <v>0.83</v>
      </c>
    </row>
    <row r="42" spans="1:10">
      <c r="A42" t="s">
        <v>485</v>
      </c>
      <c r="B42" s="2">
        <v>2.11</v>
      </c>
      <c r="C42" t="s">
        <v>490</v>
      </c>
      <c r="D42" s="2">
        <v>1.1100000000000001</v>
      </c>
      <c r="E42" t="s">
        <v>504</v>
      </c>
      <c r="F42" s="2">
        <v>0.93</v>
      </c>
      <c r="G42" t="s">
        <v>509</v>
      </c>
      <c r="H42" s="2">
        <v>0.57999999999999996</v>
      </c>
      <c r="I42" t="s">
        <v>518</v>
      </c>
      <c r="J42" s="2">
        <v>1.76</v>
      </c>
    </row>
    <row r="43" spans="1:10">
      <c r="A43" t="s">
        <v>485</v>
      </c>
      <c r="B43" s="2">
        <v>1.17</v>
      </c>
      <c r="C43" t="s">
        <v>490</v>
      </c>
      <c r="D43" s="2">
        <v>1.1200000000000001</v>
      </c>
      <c r="E43" t="s">
        <v>504</v>
      </c>
      <c r="F43" s="2">
        <v>1.22</v>
      </c>
      <c r="G43" t="s">
        <v>509</v>
      </c>
      <c r="H43" s="2">
        <v>0.93</v>
      </c>
      <c r="I43" t="s">
        <v>518</v>
      </c>
      <c r="J43" s="2">
        <v>1.01</v>
      </c>
    </row>
    <row r="44" spans="1:10">
      <c r="A44" t="s">
        <v>485</v>
      </c>
      <c r="B44" s="2">
        <v>0.93</v>
      </c>
      <c r="C44" t="s">
        <v>490</v>
      </c>
      <c r="D44" s="2">
        <v>0.92</v>
      </c>
      <c r="E44" t="s">
        <v>504</v>
      </c>
      <c r="F44" s="2">
        <v>1.49</v>
      </c>
      <c r="G44" t="s">
        <v>509</v>
      </c>
      <c r="H44" s="2">
        <v>0.73</v>
      </c>
      <c r="I44" t="s">
        <v>518</v>
      </c>
      <c r="J44" s="2">
        <v>0.85</v>
      </c>
    </row>
    <row r="45" spans="1:10">
      <c r="A45" t="s">
        <v>485</v>
      </c>
      <c r="B45" s="2">
        <v>0.85</v>
      </c>
      <c r="C45" t="s">
        <v>490</v>
      </c>
      <c r="D45" s="2">
        <v>0.81</v>
      </c>
      <c r="E45" t="s">
        <v>504</v>
      </c>
      <c r="F45" s="2">
        <v>1.01</v>
      </c>
      <c r="G45" t="s">
        <v>509</v>
      </c>
      <c r="H45" s="2">
        <v>1.1000000000000001</v>
      </c>
      <c r="I45" t="s">
        <v>518</v>
      </c>
      <c r="J45" s="2">
        <v>1.19</v>
      </c>
    </row>
    <row r="46" spans="1:10">
      <c r="A46" t="s">
        <v>485</v>
      </c>
      <c r="B46" s="2">
        <v>1.24</v>
      </c>
      <c r="C46" t="s">
        <v>490</v>
      </c>
      <c r="D46" s="2">
        <v>0.35</v>
      </c>
      <c r="E46" t="s">
        <v>505</v>
      </c>
      <c r="F46" s="2">
        <v>1.1000000000000001</v>
      </c>
      <c r="G46" t="s">
        <v>510</v>
      </c>
      <c r="H46" s="2">
        <v>0.71</v>
      </c>
      <c r="I46" t="s">
        <v>518</v>
      </c>
      <c r="J46" s="2">
        <v>1.17</v>
      </c>
    </row>
    <row r="47" spans="1:10">
      <c r="A47" t="s">
        <v>485</v>
      </c>
      <c r="B47" s="2">
        <v>1.49</v>
      </c>
      <c r="C47" t="s">
        <v>490</v>
      </c>
      <c r="D47" s="2">
        <v>1.31</v>
      </c>
      <c r="E47" t="s">
        <v>505</v>
      </c>
      <c r="F47" s="2">
        <v>0.59</v>
      </c>
      <c r="G47" t="s">
        <v>510</v>
      </c>
      <c r="H47" s="2">
        <v>1.49</v>
      </c>
      <c r="I47" t="s">
        <v>518</v>
      </c>
      <c r="J47" s="2">
        <v>1.52</v>
      </c>
    </row>
    <row r="48" spans="1:10">
      <c r="A48" t="s">
        <v>485</v>
      </c>
      <c r="B48" s="2">
        <v>0.99</v>
      </c>
      <c r="C48" t="s">
        <v>490</v>
      </c>
      <c r="D48" s="2">
        <v>0.85</v>
      </c>
      <c r="E48" t="s">
        <v>505</v>
      </c>
      <c r="F48" s="2">
        <v>0.93</v>
      </c>
      <c r="G48" t="s">
        <v>510</v>
      </c>
      <c r="H48" s="2">
        <v>0.84</v>
      </c>
      <c r="I48" t="s">
        <v>518</v>
      </c>
      <c r="J48" s="2">
        <v>1.42</v>
      </c>
    </row>
    <row r="49" spans="1:10">
      <c r="A49" t="s">
        <v>485</v>
      </c>
      <c r="B49" s="2">
        <v>0.83</v>
      </c>
      <c r="C49" t="s">
        <v>490</v>
      </c>
      <c r="D49" s="2">
        <v>0.99</v>
      </c>
      <c r="E49" t="s">
        <v>505</v>
      </c>
      <c r="F49" s="2">
        <v>0.83</v>
      </c>
      <c r="G49" t="s">
        <v>510</v>
      </c>
      <c r="H49" s="2">
        <v>0.85</v>
      </c>
      <c r="I49" t="s">
        <v>518</v>
      </c>
      <c r="J49" s="2">
        <v>0.83</v>
      </c>
    </row>
    <row r="50" spans="1:10">
      <c r="A50" t="s">
        <v>485</v>
      </c>
      <c r="B50" s="2">
        <v>1.86</v>
      </c>
      <c r="C50" t="s">
        <v>490</v>
      </c>
      <c r="D50" s="2">
        <v>0.56000000000000005</v>
      </c>
      <c r="E50" t="s">
        <v>505</v>
      </c>
      <c r="F50" s="2">
        <v>1.17</v>
      </c>
      <c r="G50" t="s">
        <v>510</v>
      </c>
      <c r="H50" s="2">
        <v>0.59</v>
      </c>
      <c r="I50" t="s">
        <v>519</v>
      </c>
      <c r="J50" s="2">
        <v>1.49</v>
      </c>
    </row>
    <row r="51" spans="1:10">
      <c r="A51" t="s">
        <v>485</v>
      </c>
      <c r="B51" s="2">
        <v>1.71</v>
      </c>
      <c r="C51" t="s">
        <v>490</v>
      </c>
      <c r="D51" s="2">
        <v>0.73</v>
      </c>
      <c r="E51" t="s">
        <v>505</v>
      </c>
      <c r="F51" s="2">
        <v>0.83</v>
      </c>
      <c r="G51" t="s">
        <v>510</v>
      </c>
      <c r="H51" s="2">
        <v>0.92</v>
      </c>
      <c r="I51" t="s">
        <v>519</v>
      </c>
      <c r="J51" s="2">
        <v>2.11</v>
      </c>
    </row>
    <row r="52" spans="1:10">
      <c r="A52" t="s">
        <v>485</v>
      </c>
      <c r="B52" s="2">
        <v>1.24</v>
      </c>
      <c r="C52" t="s">
        <v>490</v>
      </c>
      <c r="D52" s="2">
        <v>1.08</v>
      </c>
      <c r="E52" t="s">
        <v>505</v>
      </c>
      <c r="F52" s="2">
        <v>0.71</v>
      </c>
      <c r="G52" t="s">
        <v>510</v>
      </c>
      <c r="H52" s="2">
        <v>1.3</v>
      </c>
      <c r="I52" t="s">
        <v>519</v>
      </c>
      <c r="J52" s="2">
        <v>0.73</v>
      </c>
    </row>
    <row r="53" spans="1:10">
      <c r="A53" t="s">
        <v>486</v>
      </c>
      <c r="B53" s="2">
        <v>0.62</v>
      </c>
      <c r="C53" t="s">
        <v>490</v>
      </c>
      <c r="D53" s="2">
        <v>0.75</v>
      </c>
      <c r="E53" t="s">
        <v>505</v>
      </c>
      <c r="F53" s="2">
        <v>1.31</v>
      </c>
      <c r="G53" t="s">
        <v>510</v>
      </c>
      <c r="H53" s="2">
        <v>1.71</v>
      </c>
      <c r="I53" t="s">
        <v>519</v>
      </c>
      <c r="J53" s="2">
        <v>1.76</v>
      </c>
    </row>
    <row r="54" spans="1:10">
      <c r="A54" t="s">
        <v>486</v>
      </c>
      <c r="B54" s="2">
        <v>1.19</v>
      </c>
      <c r="C54" t="s">
        <v>491</v>
      </c>
      <c r="D54" s="2">
        <v>1.61</v>
      </c>
      <c r="E54" t="s">
        <v>506</v>
      </c>
      <c r="F54" s="2">
        <v>1.85</v>
      </c>
      <c r="G54" t="s">
        <v>510</v>
      </c>
      <c r="H54" s="2">
        <v>1.19</v>
      </c>
      <c r="I54" t="s">
        <v>519</v>
      </c>
      <c r="J54" s="2">
        <v>0.93</v>
      </c>
    </row>
    <row r="55" spans="1:10">
      <c r="A55" t="s">
        <v>486</v>
      </c>
      <c r="B55" s="2">
        <v>1.33</v>
      </c>
      <c r="C55" t="s">
        <v>491</v>
      </c>
      <c r="D55" s="2">
        <v>1.31</v>
      </c>
      <c r="E55" t="s">
        <v>506</v>
      </c>
      <c r="F55" s="2">
        <v>0.41</v>
      </c>
      <c r="G55" t="s">
        <v>510</v>
      </c>
      <c r="H55" s="2">
        <v>1.32</v>
      </c>
      <c r="I55" t="s">
        <v>519</v>
      </c>
      <c r="J55" s="2">
        <v>1.26</v>
      </c>
    </row>
    <row r="56" spans="1:10">
      <c r="A56" t="s">
        <v>486</v>
      </c>
      <c r="B56" s="2">
        <v>1.8</v>
      </c>
      <c r="C56" t="s">
        <v>491</v>
      </c>
      <c r="D56" s="2">
        <v>1.24</v>
      </c>
      <c r="E56" t="s">
        <v>506</v>
      </c>
      <c r="F56" s="2">
        <v>1.67</v>
      </c>
      <c r="G56" t="s">
        <v>510</v>
      </c>
      <c r="H56" s="2">
        <v>0.84</v>
      </c>
      <c r="I56" t="s">
        <v>519</v>
      </c>
      <c r="J56" s="2">
        <v>1.24</v>
      </c>
    </row>
    <row r="57" spans="1:10">
      <c r="A57" t="s">
        <v>486</v>
      </c>
      <c r="B57" s="2">
        <v>0.46</v>
      </c>
      <c r="C57" t="s">
        <v>491</v>
      </c>
      <c r="D57" s="2">
        <v>0.62</v>
      </c>
      <c r="E57" t="s">
        <v>506</v>
      </c>
      <c r="F57" s="2">
        <v>0.95</v>
      </c>
      <c r="G57" t="s">
        <v>511</v>
      </c>
      <c r="H57" s="2">
        <v>0.59</v>
      </c>
      <c r="I57" t="s">
        <v>519</v>
      </c>
      <c r="J57" s="2">
        <v>1.08</v>
      </c>
    </row>
    <row r="58" spans="1:10">
      <c r="A58" t="s">
        <v>486</v>
      </c>
      <c r="B58" s="2">
        <v>2.08</v>
      </c>
      <c r="C58" t="s">
        <v>491</v>
      </c>
      <c r="D58" s="2">
        <v>1.19</v>
      </c>
      <c r="E58" t="s">
        <v>506</v>
      </c>
      <c r="F58" s="2">
        <v>0.84</v>
      </c>
      <c r="G58" t="s">
        <v>511</v>
      </c>
      <c r="H58" s="2">
        <v>1.85</v>
      </c>
      <c r="I58" t="s">
        <v>519</v>
      </c>
      <c r="J58" s="2">
        <v>1.02</v>
      </c>
    </row>
    <row r="59" spans="1:10">
      <c r="A59" t="s">
        <v>487</v>
      </c>
      <c r="B59" s="2">
        <v>0.85</v>
      </c>
      <c r="C59" t="s">
        <v>491</v>
      </c>
      <c r="D59" s="2">
        <v>0.93</v>
      </c>
      <c r="E59" t="s">
        <v>506</v>
      </c>
      <c r="F59" s="2">
        <v>0.95</v>
      </c>
      <c r="G59" t="s">
        <v>511</v>
      </c>
      <c r="H59" s="2">
        <v>1.19</v>
      </c>
      <c r="I59" t="s">
        <v>519</v>
      </c>
      <c r="J59" s="2">
        <v>1.1000000000000001</v>
      </c>
    </row>
    <row r="60" spans="1:10">
      <c r="A60" t="s">
        <v>487</v>
      </c>
      <c r="B60" s="2">
        <v>1.67</v>
      </c>
      <c r="C60" t="s">
        <v>491</v>
      </c>
      <c r="D60" s="2">
        <v>0.83</v>
      </c>
      <c r="E60" t="s">
        <v>506</v>
      </c>
      <c r="F60" s="2">
        <v>1.33</v>
      </c>
      <c r="G60" t="s">
        <v>511</v>
      </c>
      <c r="H60" s="2">
        <v>1.31</v>
      </c>
      <c r="I60" t="s">
        <v>520</v>
      </c>
      <c r="J60" s="2">
        <v>1.26</v>
      </c>
    </row>
    <row r="61" spans="1:10">
      <c r="A61" t="s">
        <v>487</v>
      </c>
      <c r="B61" s="2">
        <v>1.66</v>
      </c>
      <c r="C61" t="s">
        <v>491</v>
      </c>
      <c r="D61" s="2">
        <v>0.93</v>
      </c>
      <c r="E61" t="s">
        <v>506</v>
      </c>
      <c r="F61" s="2">
        <v>1.31</v>
      </c>
      <c r="G61" t="s">
        <v>511</v>
      </c>
      <c r="H61" s="2">
        <v>0.85</v>
      </c>
      <c r="I61" t="s">
        <v>520</v>
      </c>
      <c r="J61" s="2">
        <v>0.83</v>
      </c>
    </row>
    <row r="62" spans="1:10">
      <c r="A62" t="s">
        <v>487</v>
      </c>
      <c r="B62" s="2">
        <v>1.66</v>
      </c>
      <c r="C62" t="s">
        <v>491</v>
      </c>
      <c r="D62" s="2">
        <v>0.59</v>
      </c>
      <c r="E62" t="s">
        <v>506</v>
      </c>
      <c r="F62" s="2">
        <v>1.71</v>
      </c>
      <c r="G62" t="s">
        <v>511</v>
      </c>
      <c r="H62" s="2">
        <v>1.01</v>
      </c>
      <c r="I62" t="s">
        <v>520</v>
      </c>
      <c r="J62" s="2">
        <v>1.01</v>
      </c>
    </row>
    <row r="64" spans="1:10">
      <c r="B64" s="3" t="s">
        <v>430</v>
      </c>
      <c r="D64" s="3" t="s">
        <v>430</v>
      </c>
      <c r="F64" s="3" t="s">
        <v>430</v>
      </c>
      <c r="H64" s="3" t="s">
        <v>430</v>
      </c>
      <c r="J64" s="3" t="s">
        <v>430</v>
      </c>
    </row>
    <row r="65" spans="2:10">
      <c r="B65" s="2">
        <f>AVERAGE(B3:B62)</f>
        <v>1.2088333333333334</v>
      </c>
      <c r="D65" s="2">
        <f>AVERAGE(D3:D62)</f>
        <v>0.963666666666667</v>
      </c>
      <c r="F65" s="2">
        <f>AVERAGE(F3:F62)</f>
        <v>1.1153333333333333</v>
      </c>
      <c r="H65" s="2">
        <f>AVERAGE(H3:H62)</f>
        <v>1.0098333333333336</v>
      </c>
      <c r="J65" s="2">
        <f>AVERAGE(J3:J62)</f>
        <v>1.1606666666666665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3D measurements</vt:lpstr>
      <vt:lpstr>Figure 3E measurements</vt:lpstr>
      <vt:lpstr>Figure 5F Cid counts</vt:lpstr>
      <vt:lpstr>Figure 6F pairing counts</vt:lpstr>
      <vt:lpstr>Figure 7G gumball counts</vt:lpstr>
      <vt:lpstr>Figure 7M compact. measurements</vt:lpstr>
      <vt:lpstr>Figure 8D GFP-LacI spots</vt:lpstr>
      <vt:lpstr>Figure S5 compact. measurements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Bosco</dc:creator>
  <cp:lastModifiedBy>Heather Wallace</cp:lastModifiedBy>
  <dcterms:created xsi:type="dcterms:W3CDTF">2014-04-21T23:12:27Z</dcterms:created>
  <dcterms:modified xsi:type="dcterms:W3CDTF">2015-03-05T23:49:57Z</dcterms:modified>
</cp:coreProperties>
</file>