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122"/>
  <workbookPr showInkAnnotation="0" autoCompressPictures="0"/>
  <bookViews>
    <workbookView xWindow="29160" yWindow="-4800" windowWidth="32520" windowHeight="19500" tabRatio="904"/>
  </bookViews>
  <sheets>
    <sheet name="Table_QTL" sheetId="6" r:id="rId1"/>
  </sheets>
  <definedNames>
    <definedName name="_xlnm._FilterDatabase" localSheetId="0" hidden="1">Table_QTL!$A$1:$AE$48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47" i="6" l="1"/>
  <c r="H46" i="6"/>
  <c r="H44" i="6"/>
  <c r="H43" i="6"/>
  <c r="H42" i="6"/>
  <c r="H40" i="6"/>
  <c r="H38" i="6"/>
  <c r="H37" i="6"/>
  <c r="H36" i="6"/>
  <c r="H35" i="6"/>
  <c r="H34" i="6"/>
  <c r="H33" i="6"/>
  <c r="H32" i="6"/>
  <c r="H31" i="6"/>
  <c r="H30" i="6"/>
  <c r="H29" i="6"/>
  <c r="H28" i="6"/>
  <c r="H26" i="6"/>
  <c r="H25" i="6"/>
  <c r="H24" i="6"/>
  <c r="H22" i="6"/>
  <c r="H21" i="6"/>
  <c r="H20" i="6"/>
  <c r="H19" i="6"/>
  <c r="H18" i="6"/>
  <c r="H16" i="6"/>
  <c r="H15" i="6"/>
  <c r="H14" i="6"/>
  <c r="H13" i="6"/>
  <c r="H11" i="6"/>
  <c r="H10" i="6"/>
  <c r="H8" i="6"/>
  <c r="H7" i="6"/>
  <c r="H6" i="6"/>
  <c r="H4" i="6"/>
  <c r="H3" i="6"/>
  <c r="H2" i="6"/>
  <c r="AE47" i="6"/>
  <c r="AE37" i="6"/>
  <c r="AE25" i="6"/>
  <c r="AE24" i="6"/>
  <c r="AE22" i="6"/>
  <c r="AE21" i="6"/>
  <c r="AE10" i="6"/>
  <c r="AE7" i="6"/>
  <c r="AA47" i="6"/>
  <c r="AA37" i="6"/>
  <c r="AA29" i="6"/>
  <c r="AA28" i="6"/>
  <c r="AA25" i="6"/>
  <c r="AA24" i="6"/>
  <c r="AA22" i="6"/>
  <c r="AA21" i="6"/>
  <c r="AA10" i="6"/>
  <c r="AA7" i="6"/>
  <c r="AE44" i="6"/>
  <c r="AE38" i="6"/>
  <c r="AE26" i="6"/>
  <c r="AE20" i="6"/>
  <c r="AE19" i="6"/>
  <c r="AE18" i="6"/>
  <c r="AE16" i="6"/>
  <c r="AE15" i="6"/>
  <c r="AE14" i="6"/>
  <c r="AE13" i="6"/>
  <c r="AE11" i="6"/>
  <c r="AE8" i="6"/>
  <c r="AE4" i="6"/>
  <c r="AE3" i="6"/>
  <c r="AA46" i="6"/>
  <c r="AA44" i="6"/>
  <c r="AA43" i="6"/>
  <c r="AA42" i="6"/>
  <c r="AA38" i="6"/>
  <c r="AA36" i="6"/>
  <c r="AA35" i="6"/>
  <c r="AA34" i="6"/>
  <c r="AA33" i="6"/>
  <c r="AA32" i="6"/>
  <c r="AA31" i="6"/>
  <c r="AA30" i="6"/>
  <c r="AA26" i="6"/>
  <c r="AA20" i="6"/>
  <c r="AA19" i="6"/>
  <c r="AA18" i="6"/>
  <c r="AA16" i="6"/>
  <c r="AA15" i="6"/>
  <c r="AA14" i="6"/>
  <c r="AA13" i="6"/>
  <c r="AA11" i="6"/>
  <c r="AA8" i="6"/>
  <c r="AA4" i="6"/>
  <c r="AA3" i="6"/>
</calcChain>
</file>

<file path=xl/sharedStrings.xml><?xml version="1.0" encoding="utf-8"?>
<sst xmlns="http://schemas.openxmlformats.org/spreadsheetml/2006/main" count="507" uniqueCount="155">
  <si>
    <t>chr</t>
  </si>
  <si>
    <t>pos</t>
  </si>
  <si>
    <t>mname</t>
  </si>
  <si>
    <t>Total PVE</t>
  </si>
  <si>
    <t>Indiv. PVE</t>
  </si>
  <si>
    <t>N</t>
  </si>
  <si>
    <t>Y</t>
  </si>
  <si>
    <t>NA</t>
  </si>
  <si>
    <t>SNP</t>
  </si>
  <si>
    <t>7,8</t>
  </si>
  <si>
    <t>2,3,9</t>
  </si>
  <si>
    <t>1,4,10</t>
  </si>
  <si>
    <t>1,2,3,4</t>
  </si>
  <si>
    <t>ns</t>
  </si>
  <si>
    <t>*all are chromosome-wide significant at p  &lt; 0.01</t>
  </si>
  <si>
    <t>hematocr_sex_covariate</t>
  </si>
  <si>
    <t>cort.delta_sex_covariate</t>
  </si>
  <si>
    <t>osmo.delta_sex_covariate</t>
  </si>
  <si>
    <t>condit.fact_T1</t>
  </si>
  <si>
    <t>condit.fact_T2</t>
  </si>
  <si>
    <t>condit.fact_T3</t>
  </si>
  <si>
    <t>chlor.delta</t>
  </si>
  <si>
    <t>ghr</t>
  </si>
  <si>
    <t>fem.egg.diam</t>
  </si>
  <si>
    <t>male.sperm.diam</t>
  </si>
  <si>
    <t>hematocr</t>
  </si>
  <si>
    <t>cort.delta</t>
  </si>
  <si>
    <t>osmo.delta</t>
  </si>
  <si>
    <t>phenotype</t>
  </si>
  <si>
    <t>Weight_liver.g</t>
  </si>
  <si>
    <t>95% CI low</t>
  </si>
  <si>
    <t>95% CI high</t>
  </si>
  <si>
    <t>sex iFx**</t>
  </si>
  <si>
    <t>chr-wide lod</t>
  </si>
  <si>
    <t>chr-wide p-value</t>
  </si>
  <si>
    <t>Weight_liver.g_sex_covar</t>
  </si>
  <si>
    <t>Model Pvalue (Ftest)</t>
  </si>
  <si>
    <t>&lt;nnxnp&gt; {-0}; --/ab</t>
  </si>
  <si>
    <t>TGCAGTCTGGGGATGGCAAATGTTGAATGAATGTGCCGTACCAAATGAGGATTGGAACGGTCCCCCATTTGAACTGTCCA</t>
  </si>
  <si>
    <t>TGCAGGCGGAGTGCTGTCAGTGGAATATAATACCCTTAATAGATGCTTTGTCCTCGTCTGCAAAATGGGATCCTTCTGGC</t>
  </si>
  <si>
    <t>A:b;G:a</t>
  </si>
  <si>
    <t>TGCAGGCGGAGTACTGTCAGTGGAATATAATACCCTTAATAGATGCTTTGTCCTCGTCTGCAAAATGGGATCCTTCTGGC</t>
  </si>
  <si>
    <t>TGCAGTCTGGGGATGGCAAATGTTGAATGAATGTGCCGTACCAAATGAGGATTGGAACGGTCCCCCATCTGAACTGTCCA</t>
  </si>
  <si>
    <t>C:a;T:b</t>
  </si>
  <si>
    <t>&lt;nnxnp&gt; {-1}; --/ab</t>
  </si>
  <si>
    <t>G:a;T:b</t>
  </si>
  <si>
    <t>TGCAGCTGAAGATGTTCACCATCTCTGGTCCCTTTTTGCCACTCCTAGCCAGCTCACCATTTATGTTGTGGAAATATTCA</t>
  </si>
  <si>
    <t>TGCAGCTGAAGATGTTCACCATCTCTGGTCCCTTTTTGCCACTCCTAGCCATCTCACCATTTATGTTGTGGAAATATTCA</t>
  </si>
  <si>
    <t>marker class, phasing, and marker type</t>
  </si>
  <si>
    <t>C:a;G:b</t>
  </si>
  <si>
    <t>TGCAGAAACACATTTCCCTCCACCGATCACACCCCAAACACAGGCCCTTAGGAACCTTATTACATCCTGAAACAAATCAG</t>
  </si>
  <si>
    <t>TGCAGAAACACATTTGCCTCCACCGATCACACCCCAAACACAGGCCCTTAGGAACCTTATTACATCCTGAAACAAATCAG</t>
  </si>
  <si>
    <t xml:space="preserve">&lt;nnxnp&gt; {-1}; --/ab </t>
  </si>
  <si>
    <t>GA:b;TC:a</t>
  </si>
  <si>
    <t>TGCAGCTGTGGCTTAGACAGACTGTGGGAAAGTCGACATAAAGTTAGTTGACAGATGATTAAATAAAATGTGTAGACAAC</t>
  </si>
  <si>
    <t>TGCAGCTGTGGCTTAGACATACTGTGGGAAAGTCGCCATAAAGTTAGTTGACAGATGATTAAATAAAATGTGTAGACAAC</t>
  </si>
  <si>
    <t>CC:a;TT:b</t>
  </si>
  <si>
    <t>TGCAGCCCCAGCTCATGCTCCAGCTCCATGTGAAATTGTTTCCCGCTAATTGCGCTTCGTTAGATAACAGCACGCTGTCG</t>
  </si>
  <si>
    <t>TGCAGCCCCAGCTCATGCTCCAGCTCCATGTGAAATTGTTTCTTGCTAATTGCGCTTCGTTAGATAACAGCACGCTGTCG</t>
  </si>
  <si>
    <t>C:b;T:a</t>
  </si>
  <si>
    <t>TGCAGTACTGCTTTCTCTAGCCTCGTTACCATTGGCTGACAGCTGAAGGTTAGCTCAACACTGCCCTCCTGTGGCGAAGG</t>
  </si>
  <si>
    <t>TGCAGTACTGCTTTCTCTAGCCTCGTTACCATTGGCTGACAGCTGAAGGTTAGCTCAATACTGCCCTCCTGTGGCGAAGG</t>
  </si>
  <si>
    <t>A:b;C:a</t>
  </si>
  <si>
    <t>TGCAGTAGATGAGACATCTAACCTCTGGATCTCTGGACAATATTAAATCGTGAGTGAAAATATGTGAAGGGTGAAGTTGC</t>
  </si>
  <si>
    <t>TGCAGTCGATGAGACATCTAACCTCTGGATCTCTGGACAATATTAAATCGTGAGTGAAAATATGTGAAGGGTGAAGTTGC</t>
  </si>
  <si>
    <t>TGCAGTGGTTCCCAACCTTTTTCGGTTAATGTACTACCAAGTACATTTTCCTCTGCCCAGAACACCCCAGGAGTACCCCC</t>
  </si>
  <si>
    <t>TGCAGTGGTTCCCAACCTTTTTCGGTTAATGTACTACCAAGTACATTTTCCTCTGCCCAGAATACCCCAGGAGTACCCCC</t>
  </si>
  <si>
    <t>TGCAGGATAAAAATTAATATCTGAGAAATCTGGCAGCTGACCTTCGAAGCCAATCTAAACAATTAGGACAAGTGTTGGTT</t>
  </si>
  <si>
    <t>TGCAGGATAAAAATTAATATCTGAGAAATCTGGCAGCTGACCTTCGAAGCCAATCTAAACAATTAGGATAAGTGTTGGTT</t>
  </si>
  <si>
    <t>TGCAGTTAGCACGCTAATCATCTAGTCTTTGATCCCCTCGCCATTCCTCTTCTCCCTACATGACCATAGCACTGTAAGTA</t>
  </si>
  <si>
    <t>TGCAGTTAGCACGCTAATCATCTAGTCTTTGATCCCCTCGCCATTCCTCTTCTCCCTACATGACCATAGCACTGTAGGTA</t>
  </si>
  <si>
    <t>TGCAGTTCTGAAGTAATTATTTTGGTGTAAAAAGGAAGGAACAAGTAGAGAGAGAGGGGTGAGGTAAACTTTGTCAACAT</t>
  </si>
  <si>
    <t>TGCAGTTCTGAAGTAATTATTTTGGTGTAAAAAGGAAGGAACAAGTAGAGAGAGAGGGGTGAGGTAAACTTTGTCAACGT</t>
  </si>
  <si>
    <t>A:a;C:b</t>
  </si>
  <si>
    <t>TGCAGGACAGAATTCATGGCATGTTAGTCTGTGACTTTGAACAAGGGCTTTGACAATAACATAAAGATAAAGACCAAAGT</t>
  </si>
  <si>
    <t>TGCAGGACAGAATTCATGGCATGTTAGTCTGTGACTTTGAACAAGGGCTTTGACACTAACATAAAGATAAAGACCAAAGT</t>
  </si>
  <si>
    <t>TGCAGATGTCACTCAGCCCCTGATGTGATGTTGCCATTGAAACAAAGACAGAAGGGGGGTATAAATCCTCCACCAGCAGC</t>
  </si>
  <si>
    <t>TGCAGATGTCACTCAGCCCCTGATGTGATGTTGCCATTGAAACAAAGACAGAAGGGGGGTATAAATGCTCCACCAGCAGC</t>
  </si>
  <si>
    <t>A:a;G:b</t>
  </si>
  <si>
    <t>TGCAGAGTAGCTGTGGAGCAGGCTTGTTTTTCACTCAGTGTTATGAAGGAACAGATTCATTTTAACACCATATCTACACC</t>
  </si>
  <si>
    <t>TGCAGAGTAGCTGTGGAGCAGGCTTGTTTTTCACTCAGTGTTATGAAGGGACAGATTCATTTTAACACCATATCTACACC</t>
  </si>
  <si>
    <t>TGCAGATTGCGGTTACTACATGCCATGCCCACCACATGCCACACAGTGTGTCACTACAGACTGGGCACACTGCCATTGAG</t>
  </si>
  <si>
    <t>TGCAGATTGCGGTTACTACATGCCATGCCCACTACATGCCACACAGTGTGTCACTACAGACTGGGCACACTGCCATTGAG</t>
  </si>
  <si>
    <t>TGCAGTCTGTTGCAGGCCTGGGAAGGGAAGTTGCATAAGCACGGGTCTCTGTCTGCTCTGCTCCTGGGGAGAGAGGGAGG</t>
  </si>
  <si>
    <t>TGCAGTCTGTTGCAGGCCTGGGAAGGGAAGTTGCATAAGCATGGGTCTCTGTCTGCTCTGCTCCTGGGGAGAGAGGGAGG</t>
  </si>
  <si>
    <t>TGCAGCAGCAGCCCAGTTTCTTTACTTATTTAAAAGGGACAGAGAAGCTGTACAAAAACAGCTTAACCGCTTTGACTGAG</t>
  </si>
  <si>
    <t>TGCAGCAGCAGCCCAGTTTCTTTACTTATTTAAAAGGGCCAGAGAAGCTGTACAAAAACAGCTTAACCGCTTTGACTGAG</t>
  </si>
  <si>
    <t>TGCAGCATTATACAGTATTTGGATAAGCTGTTTGAGGCCCATGCCTTCTGCATTGCATGGTTAGTAAATGTTTGTGTGTG</t>
  </si>
  <si>
    <t>TGCAGCATTATACAGTATTTGGATAAGCTGTTTGAGGCCCATGCCTTCTGTATTGCATGGTTAGTAAATGTTTGTGTGTG</t>
  </si>
  <si>
    <t>&lt;hkxhk&gt; {01}; ab/ab</t>
  </si>
  <si>
    <t>TGCAGTTGGCTCTTTACAAAGGAGACCTGGGACTCCACACATCCTGCGTGCCCATTCCTGTCATTTCCTCCTGCCATTCA</t>
  </si>
  <si>
    <t>TGCAGTTGGCTCTTTACAAAGGAGACCTGGGACTCCACACATCCTGCGTGCCCATTCCTGTTATTTCCTCCTGCCATTCA</t>
  </si>
  <si>
    <t>&lt;hkxhk&gt; {11}; ab/ab</t>
  </si>
  <si>
    <t>TGCAGGGTTGGGGAGGAGACCCCACTTCCATTCACTGCCCCGTTCACCCCTGAAATCGCACAGAAAGAGGCACAGCACAC</t>
  </si>
  <si>
    <t>TGCAGGGTTGGGGAGGAGACCCCACTTCCGTTCACTGCCCCGTTCACCCCTGAAATCGCACAGAAAGAGGCACAGCACAC</t>
  </si>
  <si>
    <t>TGCAGTGGACAAGATGGAAAATTCAGGACCACTCAATACACACAGCAAATGACAACCTCCGATGTGTATAGGTGTAGGTA</t>
  </si>
  <si>
    <t>TGCAGTGGACAAGATGGAAAATTCAGGACCACTCAATACACACAGCAAATGACAACCTCCGATGTGTATGGGTGTAGGTA</t>
  </si>
  <si>
    <t>&lt;hkxhk&gt; {00}; ab/ab</t>
  </si>
  <si>
    <t>TGCAGACTTAAAGGACCCATGCTCCCCCATGTAGCTGTGGCGGTCTCGGTCTCTGGCTCTATGTTTGTCTCCAGACATCA</t>
  </si>
  <si>
    <t>TGCAGACTTAGAGGACCCATGCTCCCCCATGTAGCTGTGGCGGTCTCGGTCTCTGGCTCTATGTTTGTCTCCAGACATCA</t>
  </si>
  <si>
    <t>TGCAGAGTGAAAATCAAACGCTAGCTACAACACGTGGCGGAGGCCAATCTGGAACAAAGTCCCGCTCTCCTTCAAGAGGA</t>
  </si>
  <si>
    <t>TGCAGAGTGAAAATCAAACGCTGGCTACAACACGTGGCGGAGGCCAATCTGGAACAAAGTCCCGCTCTCCTTCAAGAGGA</t>
  </si>
  <si>
    <t>TGCAGGACATTGGAGTGGAGACGCCACATCCTCCTCCAGCACAGAGTGCCCATGACCCTCCTCCTCTCTGATTGCAGGTT</t>
  </si>
  <si>
    <t>TGCAGGACATTGGAGTGGAGGCGCCACATCCTCCTCCAGCACAGAGTGCCCATGACCCTCCTCCTCTCTGATTGCAGGTT</t>
  </si>
  <si>
    <t>TGCAGGATAACCCTGCTCTGTGTCTCCGCCTTCTTTAGGCGCAGCAGGGTCACCATCTGACTCCGCCTCTCTCTGCGCTC</t>
  </si>
  <si>
    <t>TGCAGGCTAACCCTGCTCTGTGTCTCCGCCTTCTTTAGGCGCAGCAGGGTCACCATCTGACTCCGCCTCTCTCTGCGCTC</t>
  </si>
  <si>
    <t>&lt;efxeg&gt; {10}; ab/ac</t>
  </si>
  <si>
    <t>AA:c;AG:a;GG:b</t>
  </si>
  <si>
    <t>TGCAGACACGGTATTCTGAGTCATCCAACCAATTGGCCAGCGGAAGGCCTAAAGTGCACTTGATTTGCTCTCTGGGACCA</t>
  </si>
  <si>
    <t>TGCAGACACGGTATTCTGAGTCATCCAACCAATTGGCCAGCGGAAGGCCTAAAGTGCACTTGATTTGCTCTCTGGGACCG</t>
  </si>
  <si>
    <t>TGCAGGTGAGAAGGCTCTGAGCAGTTTGTGAATGCCTCCTGACAGACTGCAACAAATACTCCACACAATGCCTTTCACTA</t>
  </si>
  <si>
    <t>TGCAGGTGAGAAGGCTCTGAGCAGTTTGTGAATGCCTCCTGACAGACTGCAACAAATACTCCACACAATGCCTTTCCCTA</t>
  </si>
  <si>
    <t>(aa) avg</t>
  </si>
  <si>
    <t>(ab) avg</t>
  </si>
  <si>
    <t>(bb) avg</t>
  </si>
  <si>
    <t>(aa) avg.m</t>
  </si>
  <si>
    <t>(ab) avg.m</t>
  </si>
  <si>
    <t>(bb) avg.m</t>
  </si>
  <si>
    <t>ab=69.98; aa=62.13; bc=74.36; ac=60.37</t>
  </si>
  <si>
    <t>ab=92.1; aa=64.76; bc=82.19; ac=78.59</t>
  </si>
  <si>
    <t>ab=141.32; aa=126.31; bc=145.36; ac=123.31</t>
  </si>
  <si>
    <t>ab=181.57; aa=129.51; bc=162.68; ac=161.13</t>
  </si>
  <si>
    <t>effect size (largest)</t>
  </si>
  <si>
    <t>effect size (large.m)</t>
  </si>
  <si>
    <t>Growth</t>
  </si>
  <si>
    <t>Reproduction</t>
  </si>
  <si>
    <t>SGR_T1.T2</t>
  </si>
  <si>
    <t>SGR_T1.T3</t>
  </si>
  <si>
    <t>SGR_T2.T3</t>
  </si>
  <si>
    <t>weight.g_T1</t>
  </si>
  <si>
    <t>weight.g_T1_sex_covariate</t>
  </si>
  <si>
    <t>leng.cm_T1</t>
  </si>
  <si>
    <t>leng.cm_T1_sex_covariate</t>
  </si>
  <si>
    <t>leng.cm_T2</t>
  </si>
  <si>
    <t>leng.cm_T2_sex_covariate</t>
  </si>
  <si>
    <t>weight.g_T2</t>
  </si>
  <si>
    <t>weight.g_T2_sex_covariate</t>
  </si>
  <si>
    <t>weight.g_T3</t>
  </si>
  <si>
    <t>weight.g_T3_sex_covariate</t>
  </si>
  <si>
    <t>leng.cm_T3</t>
  </si>
  <si>
    <t>leng.cm_T3_sex_covariate</t>
  </si>
  <si>
    <t>Stress Response</t>
  </si>
  <si>
    <t>sex cov.</t>
  </si>
  <si>
    <t>gw-wide p-value</t>
  </si>
  <si>
    <t>*</t>
  </si>
  <si>
    <t>***</t>
  </si>
  <si>
    <t>Allele a</t>
  </si>
  <si>
    <t>Allele b</t>
  </si>
  <si>
    <t>Allele c</t>
  </si>
  <si>
    <t>TGCAGACGCGGTATTCTGAGTCATCCAACCAATTGGCCAGCGGAAGGCCTAAAGTGCACTTGATTTGCTCTCTGGGACCG</t>
  </si>
  <si>
    <t>Rqtl marker type</t>
  </si>
  <si>
    <t>Conf. Interval</t>
  </si>
  <si>
    <t>sex iFx**still 1-15 cM offset from the actual QTL position</t>
  </si>
  <si>
    <t>QTL p-value symbol</t>
  </si>
  <si>
    <t>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</si>
</sst>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9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1"/>
      <color theme="1"/>
      <name val="Times New Roman"/>
    </font>
    <font>
      <b/>
      <sz val="11"/>
      <color theme="1"/>
      <name val="Times New Roman"/>
    </font>
    <font>
      <sz val="11"/>
      <color rgb="FF000000"/>
      <name val="Times New Roman"/>
    </font>
    <font>
      <sz val="12"/>
      <color theme="1"/>
      <name val="Times New Roman"/>
    </font>
    <font>
      <sz val="12"/>
      <color rgb="FF000000"/>
      <name val="Times New Roman"/>
    </font>
    <font>
      <b/>
      <i/>
      <sz val="11"/>
      <color theme="1"/>
      <name val="Times New Roman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261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30">
    <xf numFmtId="0" fontId="0" fillId="0" borderId="0" xfId="0"/>
    <xf numFmtId="2" fontId="0" fillId="0" borderId="0" xfId="0" applyNumberFormat="1"/>
    <xf numFmtId="0" fontId="3" fillId="0" borderId="0" xfId="0" applyFont="1"/>
    <xf numFmtId="0" fontId="4" fillId="0" borderId="0" xfId="0" applyFont="1"/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164" fontId="3" fillId="0" borderId="0" xfId="0" applyNumberFormat="1" applyFont="1" applyBorder="1"/>
    <xf numFmtId="11" fontId="3" fillId="0" borderId="0" xfId="0" applyNumberFormat="1" applyFont="1" applyBorder="1"/>
    <xf numFmtId="2" fontId="3" fillId="0" borderId="0" xfId="0" applyNumberFormat="1" applyFont="1"/>
    <xf numFmtId="0" fontId="3" fillId="0" borderId="0" xfId="0" applyFont="1" applyFill="1" applyBorder="1" applyAlignment="1">
      <alignment horizontal="center"/>
    </xf>
    <xf numFmtId="11" fontId="3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3" fillId="0" borderId="0" xfId="0" applyNumberFormat="1" applyFont="1"/>
    <xf numFmtId="1" fontId="3" fillId="0" borderId="0" xfId="0" applyNumberFormat="1" applyFont="1" applyBorder="1"/>
    <xf numFmtId="1" fontId="3" fillId="0" borderId="0" xfId="0" applyNumberFormat="1" applyFont="1"/>
    <xf numFmtId="1" fontId="3" fillId="0" borderId="0" xfId="0" applyNumberFormat="1" applyFont="1" applyFill="1" applyBorder="1"/>
    <xf numFmtId="1" fontId="3" fillId="0" borderId="0" xfId="0" applyNumberFormat="1" applyFont="1" applyFill="1" applyBorder="1" applyAlignment="1">
      <alignment horizontal="center"/>
    </xf>
    <xf numFmtId="1" fontId="0" fillId="0" borderId="0" xfId="0" applyNumberFormat="1"/>
    <xf numFmtId="165" fontId="3" fillId="0" borderId="0" xfId="0" applyNumberFormat="1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0" xfId="0" applyFont="1" applyAlignment="1">
      <alignment vertical="top" wrapText="1"/>
    </xf>
    <xf numFmtId="1" fontId="4" fillId="0" borderId="0" xfId="0" applyNumberFormat="1" applyFont="1" applyAlignment="1">
      <alignment vertical="top" wrapText="1"/>
    </xf>
    <xf numFmtId="0" fontId="4" fillId="0" borderId="0" xfId="0" applyFont="1" applyFill="1" applyAlignment="1">
      <alignment vertical="top" wrapText="1"/>
    </xf>
    <xf numFmtId="0" fontId="8" fillId="0" borderId="0" xfId="0" applyFont="1" applyAlignment="1">
      <alignment vertical="top" wrapText="1"/>
    </xf>
    <xf numFmtId="0" fontId="4" fillId="0" borderId="0" xfId="0" applyFont="1" applyAlignment="1">
      <alignment wrapText="1"/>
    </xf>
    <xf numFmtId="2" fontId="4" fillId="0" borderId="0" xfId="0" applyNumberFormat="1" applyFont="1" applyAlignment="1">
      <alignment vertical="top" wrapText="1"/>
    </xf>
  </cellXfs>
  <cellStyles count="126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Followed Hyperlink" xfId="402" builtinId="9" hidden="1"/>
    <cellStyle name="Followed Hyperlink" xfId="404" builtinId="9" hidden="1"/>
    <cellStyle name="Followed Hyperlink" xfId="406" builtinId="9" hidden="1"/>
    <cellStyle name="Followed Hyperlink" xfId="408" builtinId="9" hidden="1"/>
    <cellStyle name="Followed Hyperlink" xfId="410" builtinId="9" hidden="1"/>
    <cellStyle name="Followed Hyperlink" xfId="412" builtinId="9" hidden="1"/>
    <cellStyle name="Followed Hyperlink" xfId="414" builtinId="9" hidden="1"/>
    <cellStyle name="Followed Hyperlink" xfId="416" builtinId="9" hidden="1"/>
    <cellStyle name="Followed Hyperlink" xfId="418" builtinId="9" hidden="1"/>
    <cellStyle name="Followed Hyperlink" xfId="420" builtinId="9" hidden="1"/>
    <cellStyle name="Followed Hyperlink" xfId="422" builtinId="9" hidden="1"/>
    <cellStyle name="Followed Hyperlink" xfId="424" builtinId="9" hidden="1"/>
    <cellStyle name="Followed Hyperlink" xfId="426" builtinId="9" hidden="1"/>
    <cellStyle name="Followed Hyperlink" xfId="428" builtinId="9" hidden="1"/>
    <cellStyle name="Followed Hyperlink" xfId="430" builtinId="9" hidden="1"/>
    <cellStyle name="Followed Hyperlink" xfId="432" builtinId="9" hidden="1"/>
    <cellStyle name="Followed Hyperlink" xfId="434" builtinId="9" hidden="1"/>
    <cellStyle name="Followed Hyperlink" xfId="436" builtinId="9" hidden="1"/>
    <cellStyle name="Followed Hyperlink" xfId="438" builtinId="9" hidden="1"/>
    <cellStyle name="Followed Hyperlink" xfId="440" builtinId="9" hidden="1"/>
    <cellStyle name="Followed Hyperlink" xfId="442" builtinId="9" hidden="1"/>
    <cellStyle name="Followed Hyperlink" xfId="444" builtinId="9" hidden="1"/>
    <cellStyle name="Followed Hyperlink" xfId="446" builtinId="9" hidden="1"/>
    <cellStyle name="Followed Hyperlink" xfId="448" builtinId="9" hidden="1"/>
    <cellStyle name="Followed Hyperlink" xfId="450" builtinId="9" hidden="1"/>
    <cellStyle name="Followed Hyperlink" xfId="452" builtinId="9" hidden="1"/>
    <cellStyle name="Followed Hyperlink" xfId="454" builtinId="9" hidden="1"/>
    <cellStyle name="Followed Hyperlink" xfId="456" builtinId="9" hidden="1"/>
    <cellStyle name="Followed Hyperlink" xfId="458" builtinId="9" hidden="1"/>
    <cellStyle name="Followed Hyperlink" xfId="460" builtinId="9" hidden="1"/>
    <cellStyle name="Followed Hyperlink" xfId="462" builtinId="9" hidden="1"/>
    <cellStyle name="Followed Hyperlink" xfId="464" builtinId="9" hidden="1"/>
    <cellStyle name="Followed Hyperlink" xfId="466" builtinId="9" hidden="1"/>
    <cellStyle name="Followed Hyperlink" xfId="468" builtinId="9" hidden="1"/>
    <cellStyle name="Followed Hyperlink" xfId="470" builtinId="9" hidden="1"/>
    <cellStyle name="Followed Hyperlink" xfId="472" builtinId="9" hidden="1"/>
    <cellStyle name="Followed Hyperlink" xfId="474" builtinId="9" hidden="1"/>
    <cellStyle name="Followed Hyperlink" xfId="476" builtinId="9" hidden="1"/>
    <cellStyle name="Followed Hyperlink" xfId="478" builtinId="9" hidden="1"/>
    <cellStyle name="Followed Hyperlink" xfId="480" builtinId="9" hidden="1"/>
    <cellStyle name="Followed Hyperlink" xfId="482" builtinId="9" hidden="1"/>
    <cellStyle name="Followed Hyperlink" xfId="484" builtinId="9" hidden="1"/>
    <cellStyle name="Followed Hyperlink" xfId="486" builtinId="9" hidden="1"/>
    <cellStyle name="Followed Hyperlink" xfId="488" builtinId="9" hidden="1"/>
    <cellStyle name="Followed Hyperlink" xfId="490" builtinId="9" hidden="1"/>
    <cellStyle name="Followed Hyperlink" xfId="492" builtinId="9" hidden="1"/>
    <cellStyle name="Followed Hyperlink" xfId="494" builtinId="9" hidden="1"/>
    <cellStyle name="Followed Hyperlink" xfId="496" builtinId="9" hidden="1"/>
    <cellStyle name="Followed Hyperlink" xfId="498" builtinId="9" hidden="1"/>
    <cellStyle name="Followed Hyperlink" xfId="500" builtinId="9" hidden="1"/>
    <cellStyle name="Followed Hyperlink" xfId="502" builtinId="9" hidden="1"/>
    <cellStyle name="Followed Hyperlink" xfId="504" builtinId="9" hidden="1"/>
    <cellStyle name="Followed Hyperlink" xfId="506" builtinId="9" hidden="1"/>
    <cellStyle name="Followed Hyperlink" xfId="508" builtinId="9" hidden="1"/>
    <cellStyle name="Followed Hyperlink" xfId="510" builtinId="9" hidden="1"/>
    <cellStyle name="Followed Hyperlink" xfId="512" builtinId="9" hidden="1"/>
    <cellStyle name="Followed Hyperlink" xfId="514" builtinId="9" hidden="1"/>
    <cellStyle name="Followed Hyperlink" xfId="516" builtinId="9" hidden="1"/>
    <cellStyle name="Followed Hyperlink" xfId="518" builtinId="9" hidden="1"/>
    <cellStyle name="Followed Hyperlink" xfId="520" builtinId="9" hidden="1"/>
    <cellStyle name="Followed Hyperlink" xfId="522" builtinId="9" hidden="1"/>
    <cellStyle name="Followed Hyperlink" xfId="524" builtinId="9" hidden="1"/>
    <cellStyle name="Followed Hyperlink" xfId="526" builtinId="9" hidden="1"/>
    <cellStyle name="Followed Hyperlink" xfId="528" builtinId="9" hidden="1"/>
    <cellStyle name="Followed Hyperlink" xfId="530" builtinId="9" hidden="1"/>
    <cellStyle name="Followed Hyperlink" xfId="532" builtinId="9" hidden="1"/>
    <cellStyle name="Followed Hyperlink" xfId="534" builtinId="9" hidden="1"/>
    <cellStyle name="Followed Hyperlink" xfId="536" builtinId="9" hidden="1"/>
    <cellStyle name="Followed Hyperlink" xfId="538" builtinId="9" hidden="1"/>
    <cellStyle name="Followed Hyperlink" xfId="540" builtinId="9" hidden="1"/>
    <cellStyle name="Followed Hyperlink" xfId="542" builtinId="9" hidden="1"/>
    <cellStyle name="Followed Hyperlink" xfId="544" builtinId="9" hidden="1"/>
    <cellStyle name="Followed Hyperlink" xfId="546" builtinId="9" hidden="1"/>
    <cellStyle name="Followed Hyperlink" xfId="548" builtinId="9" hidden="1"/>
    <cellStyle name="Followed Hyperlink" xfId="550" builtinId="9" hidden="1"/>
    <cellStyle name="Followed Hyperlink" xfId="552" builtinId="9" hidden="1"/>
    <cellStyle name="Followed Hyperlink" xfId="554" builtinId="9" hidden="1"/>
    <cellStyle name="Followed Hyperlink" xfId="556" builtinId="9" hidden="1"/>
    <cellStyle name="Followed Hyperlink" xfId="558" builtinId="9" hidden="1"/>
    <cellStyle name="Followed Hyperlink" xfId="560" builtinId="9" hidden="1"/>
    <cellStyle name="Followed Hyperlink" xfId="562" builtinId="9" hidden="1"/>
    <cellStyle name="Followed Hyperlink" xfId="564" builtinId="9" hidden="1"/>
    <cellStyle name="Followed Hyperlink" xfId="566" builtinId="9" hidden="1"/>
    <cellStyle name="Followed Hyperlink" xfId="568" builtinId="9" hidden="1"/>
    <cellStyle name="Followed Hyperlink" xfId="570" builtinId="9" hidden="1"/>
    <cellStyle name="Followed Hyperlink" xfId="572" builtinId="9" hidden="1"/>
    <cellStyle name="Followed Hyperlink" xfId="574" builtinId="9" hidden="1"/>
    <cellStyle name="Followed Hyperlink" xfId="576" builtinId="9" hidden="1"/>
    <cellStyle name="Followed Hyperlink" xfId="578" builtinId="9" hidden="1"/>
    <cellStyle name="Followed Hyperlink" xfId="580" builtinId="9" hidden="1"/>
    <cellStyle name="Followed Hyperlink" xfId="582" builtinId="9" hidden="1"/>
    <cellStyle name="Followed Hyperlink" xfId="584" builtinId="9" hidden="1"/>
    <cellStyle name="Followed Hyperlink" xfId="586" builtinId="9" hidden="1"/>
    <cellStyle name="Followed Hyperlink" xfId="588" builtinId="9" hidden="1"/>
    <cellStyle name="Followed Hyperlink" xfId="590" builtinId="9" hidden="1"/>
    <cellStyle name="Followed Hyperlink" xfId="592" builtinId="9" hidden="1"/>
    <cellStyle name="Followed Hyperlink" xfId="594" builtinId="9" hidden="1"/>
    <cellStyle name="Followed Hyperlink" xfId="596" builtinId="9" hidden="1"/>
    <cellStyle name="Followed Hyperlink" xfId="598" builtinId="9" hidden="1"/>
    <cellStyle name="Followed Hyperlink" xfId="600" builtinId="9" hidden="1"/>
    <cellStyle name="Followed Hyperlink" xfId="602" builtinId="9" hidden="1"/>
    <cellStyle name="Followed Hyperlink" xfId="604" builtinId="9" hidden="1"/>
    <cellStyle name="Followed Hyperlink" xfId="606" builtinId="9" hidden="1"/>
    <cellStyle name="Followed Hyperlink" xfId="608" builtinId="9" hidden="1"/>
    <cellStyle name="Followed Hyperlink" xfId="610" builtinId="9" hidden="1"/>
    <cellStyle name="Followed Hyperlink" xfId="612" builtinId="9" hidden="1"/>
    <cellStyle name="Followed Hyperlink" xfId="614" builtinId="9" hidden="1"/>
    <cellStyle name="Followed Hyperlink" xfId="616" builtinId="9" hidden="1"/>
    <cellStyle name="Followed Hyperlink" xfId="618" builtinId="9" hidden="1"/>
    <cellStyle name="Followed Hyperlink" xfId="620" builtinId="9" hidden="1"/>
    <cellStyle name="Followed Hyperlink" xfId="622" builtinId="9" hidden="1"/>
    <cellStyle name="Followed Hyperlink" xfId="624" builtinId="9" hidden="1"/>
    <cellStyle name="Followed Hyperlink" xfId="626" builtinId="9" hidden="1"/>
    <cellStyle name="Followed Hyperlink" xfId="628" builtinId="9" hidden="1"/>
    <cellStyle name="Followed Hyperlink" xfId="630" builtinId="9" hidden="1"/>
    <cellStyle name="Followed Hyperlink" xfId="632" builtinId="9" hidden="1"/>
    <cellStyle name="Followed Hyperlink" xfId="634" builtinId="9" hidden="1"/>
    <cellStyle name="Followed Hyperlink" xfId="636" builtinId="9" hidden="1"/>
    <cellStyle name="Followed Hyperlink" xfId="638" builtinId="9" hidden="1"/>
    <cellStyle name="Followed Hyperlink" xfId="640" builtinId="9" hidden="1"/>
    <cellStyle name="Followed Hyperlink" xfId="642" builtinId="9" hidden="1"/>
    <cellStyle name="Followed Hyperlink" xfId="644" builtinId="9" hidden="1"/>
    <cellStyle name="Followed Hyperlink" xfId="646" builtinId="9" hidden="1"/>
    <cellStyle name="Followed Hyperlink" xfId="648" builtinId="9" hidden="1"/>
    <cellStyle name="Followed Hyperlink" xfId="650" builtinId="9" hidden="1"/>
    <cellStyle name="Followed Hyperlink" xfId="652" builtinId="9" hidden="1"/>
    <cellStyle name="Followed Hyperlink" xfId="654" builtinId="9" hidden="1"/>
    <cellStyle name="Followed Hyperlink" xfId="656" builtinId="9" hidden="1"/>
    <cellStyle name="Followed Hyperlink" xfId="658" builtinId="9" hidden="1"/>
    <cellStyle name="Followed Hyperlink" xfId="660" builtinId="9" hidden="1"/>
    <cellStyle name="Followed Hyperlink" xfId="662" builtinId="9" hidden="1"/>
    <cellStyle name="Followed Hyperlink" xfId="664" builtinId="9" hidden="1"/>
    <cellStyle name="Followed Hyperlink" xfId="666" builtinId="9" hidden="1"/>
    <cellStyle name="Followed Hyperlink" xfId="668" builtinId="9" hidden="1"/>
    <cellStyle name="Followed Hyperlink" xfId="670" builtinId="9" hidden="1"/>
    <cellStyle name="Followed Hyperlink" xfId="672" builtinId="9" hidden="1"/>
    <cellStyle name="Followed Hyperlink" xfId="674" builtinId="9" hidden="1"/>
    <cellStyle name="Followed Hyperlink" xfId="676" builtinId="9" hidden="1"/>
    <cellStyle name="Followed Hyperlink" xfId="678" builtinId="9" hidden="1"/>
    <cellStyle name="Followed Hyperlink" xfId="680" builtinId="9" hidden="1"/>
    <cellStyle name="Followed Hyperlink" xfId="682" builtinId="9" hidden="1"/>
    <cellStyle name="Followed Hyperlink" xfId="684" builtinId="9" hidden="1"/>
    <cellStyle name="Followed Hyperlink" xfId="686" builtinId="9" hidden="1"/>
    <cellStyle name="Followed Hyperlink" xfId="688" builtinId="9" hidden="1"/>
    <cellStyle name="Followed Hyperlink" xfId="690" builtinId="9" hidden="1"/>
    <cellStyle name="Followed Hyperlink" xfId="692" builtinId="9" hidden="1"/>
    <cellStyle name="Followed Hyperlink" xfId="694" builtinId="9" hidden="1"/>
    <cellStyle name="Followed Hyperlink" xfId="696" builtinId="9" hidden="1"/>
    <cellStyle name="Followed Hyperlink" xfId="698" builtinId="9" hidden="1"/>
    <cellStyle name="Followed Hyperlink" xfId="700" builtinId="9" hidden="1"/>
    <cellStyle name="Followed Hyperlink" xfId="702" builtinId="9" hidden="1"/>
    <cellStyle name="Followed Hyperlink" xfId="704" builtinId="9" hidden="1"/>
    <cellStyle name="Followed Hyperlink" xfId="706" builtinId="9" hidden="1"/>
    <cellStyle name="Followed Hyperlink" xfId="708" builtinId="9" hidden="1"/>
    <cellStyle name="Followed Hyperlink" xfId="710" builtinId="9" hidden="1"/>
    <cellStyle name="Followed Hyperlink" xfId="712" builtinId="9" hidden="1"/>
    <cellStyle name="Followed Hyperlink" xfId="714" builtinId="9" hidden="1"/>
    <cellStyle name="Followed Hyperlink" xfId="716" builtinId="9" hidden="1"/>
    <cellStyle name="Followed Hyperlink" xfId="718" builtinId="9" hidden="1"/>
    <cellStyle name="Followed Hyperlink" xfId="720" builtinId="9" hidden="1"/>
    <cellStyle name="Followed Hyperlink" xfId="722" builtinId="9" hidden="1"/>
    <cellStyle name="Followed Hyperlink" xfId="724" builtinId="9" hidden="1"/>
    <cellStyle name="Followed Hyperlink" xfId="726" builtinId="9" hidden="1"/>
    <cellStyle name="Followed Hyperlink" xfId="728" builtinId="9" hidden="1"/>
    <cellStyle name="Followed Hyperlink" xfId="730" builtinId="9" hidden="1"/>
    <cellStyle name="Followed Hyperlink" xfId="732" builtinId="9" hidden="1"/>
    <cellStyle name="Followed Hyperlink" xfId="734" builtinId="9" hidden="1"/>
    <cellStyle name="Followed Hyperlink" xfId="736" builtinId="9" hidden="1"/>
    <cellStyle name="Followed Hyperlink" xfId="738" builtinId="9" hidden="1"/>
    <cellStyle name="Followed Hyperlink" xfId="740" builtinId="9" hidden="1"/>
    <cellStyle name="Followed Hyperlink" xfId="742" builtinId="9" hidden="1"/>
    <cellStyle name="Followed Hyperlink" xfId="744" builtinId="9" hidden="1"/>
    <cellStyle name="Followed Hyperlink" xfId="746" builtinId="9" hidden="1"/>
    <cellStyle name="Followed Hyperlink" xfId="748" builtinId="9" hidden="1"/>
    <cellStyle name="Followed Hyperlink" xfId="750" builtinId="9" hidden="1"/>
    <cellStyle name="Followed Hyperlink" xfId="752" builtinId="9" hidden="1"/>
    <cellStyle name="Followed Hyperlink" xfId="754" builtinId="9" hidden="1"/>
    <cellStyle name="Followed Hyperlink" xfId="756" builtinId="9" hidden="1"/>
    <cellStyle name="Followed Hyperlink" xfId="758" builtinId="9" hidden="1"/>
    <cellStyle name="Followed Hyperlink" xfId="760" builtinId="9" hidden="1"/>
    <cellStyle name="Followed Hyperlink" xfId="762" builtinId="9" hidden="1"/>
    <cellStyle name="Followed Hyperlink" xfId="764" builtinId="9" hidden="1"/>
    <cellStyle name="Followed Hyperlink" xfId="766" builtinId="9" hidden="1"/>
    <cellStyle name="Followed Hyperlink" xfId="768" builtinId="9" hidden="1"/>
    <cellStyle name="Followed Hyperlink" xfId="770" builtinId="9" hidden="1"/>
    <cellStyle name="Followed Hyperlink" xfId="772" builtinId="9" hidden="1"/>
    <cellStyle name="Followed Hyperlink" xfId="774" builtinId="9" hidden="1"/>
    <cellStyle name="Followed Hyperlink" xfId="776" builtinId="9" hidden="1"/>
    <cellStyle name="Followed Hyperlink" xfId="778" builtinId="9" hidden="1"/>
    <cellStyle name="Followed Hyperlink" xfId="780" builtinId="9" hidden="1"/>
    <cellStyle name="Followed Hyperlink" xfId="782" builtinId="9" hidden="1"/>
    <cellStyle name="Followed Hyperlink" xfId="784" builtinId="9" hidden="1"/>
    <cellStyle name="Followed Hyperlink" xfId="786" builtinId="9" hidden="1"/>
    <cellStyle name="Followed Hyperlink" xfId="788" builtinId="9" hidden="1"/>
    <cellStyle name="Followed Hyperlink" xfId="790" builtinId="9" hidden="1"/>
    <cellStyle name="Followed Hyperlink" xfId="792" builtinId="9" hidden="1"/>
    <cellStyle name="Followed Hyperlink" xfId="794" builtinId="9" hidden="1"/>
    <cellStyle name="Followed Hyperlink" xfId="796" builtinId="9" hidden="1"/>
    <cellStyle name="Followed Hyperlink" xfId="798" builtinId="9" hidden="1"/>
    <cellStyle name="Followed Hyperlink" xfId="800" builtinId="9" hidden="1"/>
    <cellStyle name="Followed Hyperlink" xfId="802" builtinId="9" hidden="1"/>
    <cellStyle name="Followed Hyperlink" xfId="804" builtinId="9" hidden="1"/>
    <cellStyle name="Followed Hyperlink" xfId="806" builtinId="9" hidden="1"/>
    <cellStyle name="Followed Hyperlink" xfId="808" builtinId="9" hidden="1"/>
    <cellStyle name="Followed Hyperlink" xfId="810" builtinId="9" hidden="1"/>
    <cellStyle name="Followed Hyperlink" xfId="812" builtinId="9" hidden="1"/>
    <cellStyle name="Followed Hyperlink" xfId="814" builtinId="9" hidden="1"/>
    <cellStyle name="Followed Hyperlink" xfId="816" builtinId="9" hidden="1"/>
    <cellStyle name="Followed Hyperlink" xfId="818" builtinId="9" hidden="1"/>
    <cellStyle name="Followed Hyperlink" xfId="820" builtinId="9" hidden="1"/>
    <cellStyle name="Followed Hyperlink" xfId="822" builtinId="9" hidden="1"/>
    <cellStyle name="Followed Hyperlink" xfId="824" builtinId="9" hidden="1"/>
    <cellStyle name="Followed Hyperlink" xfId="826" builtinId="9" hidden="1"/>
    <cellStyle name="Followed Hyperlink" xfId="828" builtinId="9" hidden="1"/>
    <cellStyle name="Followed Hyperlink" xfId="830" builtinId="9" hidden="1"/>
    <cellStyle name="Followed Hyperlink" xfId="832" builtinId="9" hidden="1"/>
    <cellStyle name="Followed Hyperlink" xfId="834" builtinId="9" hidden="1"/>
    <cellStyle name="Followed Hyperlink" xfId="836" builtinId="9" hidden="1"/>
    <cellStyle name="Followed Hyperlink" xfId="838" builtinId="9" hidden="1"/>
    <cellStyle name="Followed Hyperlink" xfId="840" builtinId="9" hidden="1"/>
    <cellStyle name="Followed Hyperlink" xfId="842" builtinId="9" hidden="1"/>
    <cellStyle name="Followed Hyperlink" xfId="844" builtinId="9" hidden="1"/>
    <cellStyle name="Followed Hyperlink" xfId="846" builtinId="9" hidden="1"/>
    <cellStyle name="Followed Hyperlink" xfId="848" builtinId="9" hidden="1"/>
    <cellStyle name="Followed Hyperlink" xfId="850" builtinId="9" hidden="1"/>
    <cellStyle name="Followed Hyperlink" xfId="852" builtinId="9" hidden="1"/>
    <cellStyle name="Followed Hyperlink" xfId="854" builtinId="9" hidden="1"/>
    <cellStyle name="Followed Hyperlink" xfId="856" builtinId="9" hidden="1"/>
    <cellStyle name="Followed Hyperlink" xfId="858" builtinId="9" hidden="1"/>
    <cellStyle name="Followed Hyperlink" xfId="860" builtinId="9" hidden="1"/>
    <cellStyle name="Followed Hyperlink" xfId="862" builtinId="9" hidden="1"/>
    <cellStyle name="Followed Hyperlink" xfId="864" builtinId="9" hidden="1"/>
    <cellStyle name="Followed Hyperlink" xfId="866" builtinId="9" hidden="1"/>
    <cellStyle name="Followed Hyperlink" xfId="868" builtinId="9" hidden="1"/>
    <cellStyle name="Followed Hyperlink" xfId="870" builtinId="9" hidden="1"/>
    <cellStyle name="Followed Hyperlink" xfId="872" builtinId="9" hidden="1"/>
    <cellStyle name="Followed Hyperlink" xfId="874" builtinId="9" hidden="1"/>
    <cellStyle name="Followed Hyperlink" xfId="876" builtinId="9" hidden="1"/>
    <cellStyle name="Followed Hyperlink" xfId="878" builtinId="9" hidden="1"/>
    <cellStyle name="Followed Hyperlink" xfId="880" builtinId="9" hidden="1"/>
    <cellStyle name="Followed Hyperlink" xfId="882" builtinId="9" hidden="1"/>
    <cellStyle name="Followed Hyperlink" xfId="884" builtinId="9" hidden="1"/>
    <cellStyle name="Followed Hyperlink" xfId="886" builtinId="9" hidden="1"/>
    <cellStyle name="Followed Hyperlink" xfId="888" builtinId="9" hidden="1"/>
    <cellStyle name="Followed Hyperlink" xfId="890" builtinId="9" hidden="1"/>
    <cellStyle name="Followed Hyperlink" xfId="892" builtinId="9" hidden="1"/>
    <cellStyle name="Followed Hyperlink" xfId="894" builtinId="9" hidden="1"/>
    <cellStyle name="Followed Hyperlink" xfId="896" builtinId="9" hidden="1"/>
    <cellStyle name="Followed Hyperlink" xfId="898" builtinId="9" hidden="1"/>
    <cellStyle name="Followed Hyperlink" xfId="900" builtinId="9" hidden="1"/>
    <cellStyle name="Followed Hyperlink" xfId="902" builtinId="9" hidden="1"/>
    <cellStyle name="Followed Hyperlink" xfId="904" builtinId="9" hidden="1"/>
    <cellStyle name="Followed Hyperlink" xfId="906" builtinId="9" hidden="1"/>
    <cellStyle name="Followed Hyperlink" xfId="908" builtinId="9" hidden="1"/>
    <cellStyle name="Followed Hyperlink" xfId="910" builtinId="9" hidden="1"/>
    <cellStyle name="Followed Hyperlink" xfId="912" builtinId="9" hidden="1"/>
    <cellStyle name="Followed Hyperlink" xfId="914" builtinId="9" hidden="1"/>
    <cellStyle name="Followed Hyperlink" xfId="916" builtinId="9" hidden="1"/>
    <cellStyle name="Followed Hyperlink" xfId="918" builtinId="9" hidden="1"/>
    <cellStyle name="Followed Hyperlink" xfId="920" builtinId="9" hidden="1"/>
    <cellStyle name="Followed Hyperlink" xfId="922" builtinId="9" hidden="1"/>
    <cellStyle name="Followed Hyperlink" xfId="924" builtinId="9" hidden="1"/>
    <cellStyle name="Followed Hyperlink" xfId="926" builtinId="9" hidden="1"/>
    <cellStyle name="Followed Hyperlink" xfId="928" builtinId="9" hidden="1"/>
    <cellStyle name="Followed Hyperlink" xfId="930" builtinId="9" hidden="1"/>
    <cellStyle name="Followed Hyperlink" xfId="932" builtinId="9" hidden="1"/>
    <cellStyle name="Followed Hyperlink" xfId="934" builtinId="9" hidden="1"/>
    <cellStyle name="Followed Hyperlink" xfId="936" builtinId="9" hidden="1"/>
    <cellStyle name="Followed Hyperlink" xfId="938" builtinId="9" hidden="1"/>
    <cellStyle name="Followed Hyperlink" xfId="940" builtinId="9" hidden="1"/>
    <cellStyle name="Followed Hyperlink" xfId="942" builtinId="9" hidden="1"/>
    <cellStyle name="Followed Hyperlink" xfId="944" builtinId="9" hidden="1"/>
    <cellStyle name="Followed Hyperlink" xfId="946" builtinId="9" hidden="1"/>
    <cellStyle name="Followed Hyperlink" xfId="948" builtinId="9" hidden="1"/>
    <cellStyle name="Followed Hyperlink" xfId="950" builtinId="9" hidden="1"/>
    <cellStyle name="Followed Hyperlink" xfId="952" builtinId="9" hidden="1"/>
    <cellStyle name="Followed Hyperlink" xfId="954" builtinId="9" hidden="1"/>
    <cellStyle name="Followed Hyperlink" xfId="956" builtinId="9" hidden="1"/>
    <cellStyle name="Followed Hyperlink" xfId="958" builtinId="9" hidden="1"/>
    <cellStyle name="Followed Hyperlink" xfId="960" builtinId="9" hidden="1"/>
    <cellStyle name="Followed Hyperlink" xfId="962" builtinId="9" hidden="1"/>
    <cellStyle name="Followed Hyperlink" xfId="964" builtinId="9" hidden="1"/>
    <cellStyle name="Followed Hyperlink" xfId="966" builtinId="9" hidden="1"/>
    <cellStyle name="Followed Hyperlink" xfId="968" builtinId="9" hidden="1"/>
    <cellStyle name="Followed Hyperlink" xfId="970" builtinId="9" hidden="1"/>
    <cellStyle name="Followed Hyperlink" xfId="972" builtinId="9" hidden="1"/>
    <cellStyle name="Followed Hyperlink" xfId="974" builtinId="9" hidden="1"/>
    <cellStyle name="Followed Hyperlink" xfId="976" builtinId="9" hidden="1"/>
    <cellStyle name="Followed Hyperlink" xfId="978" builtinId="9" hidden="1"/>
    <cellStyle name="Followed Hyperlink" xfId="980" builtinId="9" hidden="1"/>
    <cellStyle name="Followed Hyperlink" xfId="982" builtinId="9" hidden="1"/>
    <cellStyle name="Followed Hyperlink" xfId="984" builtinId="9" hidden="1"/>
    <cellStyle name="Followed Hyperlink" xfId="986" builtinId="9" hidden="1"/>
    <cellStyle name="Followed Hyperlink" xfId="988" builtinId="9" hidden="1"/>
    <cellStyle name="Followed Hyperlink" xfId="990" builtinId="9" hidden="1"/>
    <cellStyle name="Followed Hyperlink" xfId="992" builtinId="9" hidden="1"/>
    <cellStyle name="Followed Hyperlink" xfId="994" builtinId="9" hidden="1"/>
    <cellStyle name="Followed Hyperlink" xfId="996" builtinId="9" hidden="1"/>
    <cellStyle name="Followed Hyperlink" xfId="998" builtinId="9" hidden="1"/>
    <cellStyle name="Followed Hyperlink" xfId="1000" builtinId="9" hidden="1"/>
    <cellStyle name="Followed Hyperlink" xfId="1002" builtinId="9" hidden="1"/>
    <cellStyle name="Followed Hyperlink" xfId="1004" builtinId="9" hidden="1"/>
    <cellStyle name="Followed Hyperlink" xfId="1006" builtinId="9" hidden="1"/>
    <cellStyle name="Followed Hyperlink" xfId="1008" builtinId="9" hidden="1"/>
    <cellStyle name="Followed Hyperlink" xfId="1010" builtinId="9" hidden="1"/>
    <cellStyle name="Followed Hyperlink" xfId="1012" builtinId="9" hidden="1"/>
    <cellStyle name="Followed Hyperlink" xfId="1014" builtinId="9" hidden="1"/>
    <cellStyle name="Followed Hyperlink" xfId="1016" builtinId="9" hidden="1"/>
    <cellStyle name="Followed Hyperlink" xfId="1018" builtinId="9" hidden="1"/>
    <cellStyle name="Followed Hyperlink" xfId="1020" builtinId="9" hidden="1"/>
    <cellStyle name="Followed Hyperlink" xfId="1022" builtinId="9" hidden="1"/>
    <cellStyle name="Followed Hyperlink" xfId="1024" builtinId="9" hidden="1"/>
    <cellStyle name="Followed Hyperlink" xfId="1026" builtinId="9" hidden="1"/>
    <cellStyle name="Followed Hyperlink" xfId="1028" builtinId="9" hidden="1"/>
    <cellStyle name="Followed Hyperlink" xfId="1030" builtinId="9" hidden="1"/>
    <cellStyle name="Followed Hyperlink" xfId="1032" builtinId="9" hidden="1"/>
    <cellStyle name="Followed Hyperlink" xfId="1034" builtinId="9" hidden="1"/>
    <cellStyle name="Followed Hyperlink" xfId="1036" builtinId="9" hidden="1"/>
    <cellStyle name="Followed Hyperlink" xfId="1038" builtinId="9" hidden="1"/>
    <cellStyle name="Followed Hyperlink" xfId="1040" builtinId="9" hidden="1"/>
    <cellStyle name="Followed Hyperlink" xfId="1042" builtinId="9" hidden="1"/>
    <cellStyle name="Followed Hyperlink" xfId="1044" builtinId="9" hidden="1"/>
    <cellStyle name="Followed Hyperlink" xfId="1046" builtinId="9" hidden="1"/>
    <cellStyle name="Followed Hyperlink" xfId="1048" builtinId="9" hidden="1"/>
    <cellStyle name="Followed Hyperlink" xfId="1050" builtinId="9" hidden="1"/>
    <cellStyle name="Followed Hyperlink" xfId="1052" builtinId="9" hidden="1"/>
    <cellStyle name="Followed Hyperlink" xfId="1054" builtinId="9" hidden="1"/>
    <cellStyle name="Followed Hyperlink" xfId="1056" builtinId="9" hidden="1"/>
    <cellStyle name="Followed Hyperlink" xfId="1058" builtinId="9" hidden="1"/>
    <cellStyle name="Followed Hyperlink" xfId="1060" builtinId="9" hidden="1"/>
    <cellStyle name="Followed Hyperlink" xfId="1062" builtinId="9" hidden="1"/>
    <cellStyle name="Followed Hyperlink" xfId="1064" builtinId="9" hidden="1"/>
    <cellStyle name="Followed Hyperlink" xfId="1066" builtinId="9" hidden="1"/>
    <cellStyle name="Followed Hyperlink" xfId="1068" builtinId="9" hidden="1"/>
    <cellStyle name="Followed Hyperlink" xfId="1070" builtinId="9" hidden="1"/>
    <cellStyle name="Followed Hyperlink" xfId="1072" builtinId="9" hidden="1"/>
    <cellStyle name="Followed Hyperlink" xfId="1074" builtinId="9" hidden="1"/>
    <cellStyle name="Followed Hyperlink" xfId="1076" builtinId="9" hidden="1"/>
    <cellStyle name="Followed Hyperlink" xfId="1078" builtinId="9" hidden="1"/>
    <cellStyle name="Followed Hyperlink" xfId="1080" builtinId="9" hidden="1"/>
    <cellStyle name="Followed Hyperlink" xfId="1082" builtinId="9" hidden="1"/>
    <cellStyle name="Followed Hyperlink" xfId="1084" builtinId="9" hidden="1"/>
    <cellStyle name="Followed Hyperlink" xfId="1086" builtinId="9" hidden="1"/>
    <cellStyle name="Followed Hyperlink" xfId="1088" builtinId="9" hidden="1"/>
    <cellStyle name="Followed Hyperlink" xfId="1090" builtinId="9" hidden="1"/>
    <cellStyle name="Followed Hyperlink" xfId="1092" builtinId="9" hidden="1"/>
    <cellStyle name="Followed Hyperlink" xfId="1094" builtinId="9" hidden="1"/>
    <cellStyle name="Followed Hyperlink" xfId="1096" builtinId="9" hidden="1"/>
    <cellStyle name="Followed Hyperlink" xfId="1098" builtinId="9" hidden="1"/>
    <cellStyle name="Followed Hyperlink" xfId="1100" builtinId="9" hidden="1"/>
    <cellStyle name="Followed Hyperlink" xfId="1102" builtinId="9" hidden="1"/>
    <cellStyle name="Followed Hyperlink" xfId="1104" builtinId="9" hidden="1"/>
    <cellStyle name="Followed Hyperlink" xfId="1106" builtinId="9" hidden="1"/>
    <cellStyle name="Followed Hyperlink" xfId="1108" builtinId="9" hidden="1"/>
    <cellStyle name="Followed Hyperlink" xfId="1110" builtinId="9" hidden="1"/>
    <cellStyle name="Followed Hyperlink" xfId="1112" builtinId="9" hidden="1"/>
    <cellStyle name="Followed Hyperlink" xfId="1114" builtinId="9" hidden="1"/>
    <cellStyle name="Followed Hyperlink" xfId="1116" builtinId="9" hidden="1"/>
    <cellStyle name="Followed Hyperlink" xfId="1118" builtinId="9" hidden="1"/>
    <cellStyle name="Followed Hyperlink" xfId="1120" builtinId="9" hidden="1"/>
    <cellStyle name="Followed Hyperlink" xfId="1122" builtinId="9" hidden="1"/>
    <cellStyle name="Followed Hyperlink" xfId="1124" builtinId="9" hidden="1"/>
    <cellStyle name="Followed Hyperlink" xfId="1126" builtinId="9" hidden="1"/>
    <cellStyle name="Followed Hyperlink" xfId="1128" builtinId="9" hidden="1"/>
    <cellStyle name="Followed Hyperlink" xfId="1130" builtinId="9" hidden="1"/>
    <cellStyle name="Followed Hyperlink" xfId="1132" builtinId="9" hidden="1"/>
    <cellStyle name="Followed Hyperlink" xfId="1134" builtinId="9" hidden="1"/>
    <cellStyle name="Followed Hyperlink" xfId="1136" builtinId="9" hidden="1"/>
    <cellStyle name="Followed Hyperlink" xfId="1138" builtinId="9" hidden="1"/>
    <cellStyle name="Followed Hyperlink" xfId="1140" builtinId="9" hidden="1"/>
    <cellStyle name="Followed Hyperlink" xfId="1142" builtinId="9" hidden="1"/>
    <cellStyle name="Followed Hyperlink" xfId="1144" builtinId="9" hidden="1"/>
    <cellStyle name="Followed Hyperlink" xfId="1146" builtinId="9" hidden="1"/>
    <cellStyle name="Followed Hyperlink" xfId="1148" builtinId="9" hidden="1"/>
    <cellStyle name="Followed Hyperlink" xfId="1150" builtinId="9" hidden="1"/>
    <cellStyle name="Followed Hyperlink" xfId="1152" builtinId="9" hidden="1"/>
    <cellStyle name="Followed Hyperlink" xfId="1154" builtinId="9" hidden="1"/>
    <cellStyle name="Followed Hyperlink" xfId="1156" builtinId="9" hidden="1"/>
    <cellStyle name="Followed Hyperlink" xfId="1158" builtinId="9" hidden="1"/>
    <cellStyle name="Followed Hyperlink" xfId="1160" builtinId="9" hidden="1"/>
    <cellStyle name="Followed Hyperlink" xfId="1162" builtinId="9" hidden="1"/>
    <cellStyle name="Followed Hyperlink" xfId="1164" builtinId="9" hidden="1"/>
    <cellStyle name="Followed Hyperlink" xfId="1166" builtinId="9" hidden="1"/>
    <cellStyle name="Followed Hyperlink" xfId="1168" builtinId="9" hidden="1"/>
    <cellStyle name="Followed Hyperlink" xfId="1170" builtinId="9" hidden="1"/>
    <cellStyle name="Followed Hyperlink" xfId="1172" builtinId="9" hidden="1"/>
    <cellStyle name="Followed Hyperlink" xfId="1174" builtinId="9" hidden="1"/>
    <cellStyle name="Followed Hyperlink" xfId="1176" builtinId="9" hidden="1"/>
    <cellStyle name="Followed Hyperlink" xfId="1178" builtinId="9" hidden="1"/>
    <cellStyle name="Followed Hyperlink" xfId="1180" builtinId="9" hidden="1"/>
    <cellStyle name="Followed Hyperlink" xfId="1182" builtinId="9" hidden="1"/>
    <cellStyle name="Followed Hyperlink" xfId="1184" builtinId="9" hidden="1"/>
    <cellStyle name="Followed Hyperlink" xfId="1186" builtinId="9" hidden="1"/>
    <cellStyle name="Followed Hyperlink" xfId="1188" builtinId="9" hidden="1"/>
    <cellStyle name="Followed Hyperlink" xfId="1190" builtinId="9" hidden="1"/>
    <cellStyle name="Followed Hyperlink" xfId="1192" builtinId="9" hidden="1"/>
    <cellStyle name="Followed Hyperlink" xfId="1194" builtinId="9" hidden="1"/>
    <cellStyle name="Followed Hyperlink" xfId="1196" builtinId="9" hidden="1"/>
    <cellStyle name="Followed Hyperlink" xfId="1198" builtinId="9" hidden="1"/>
    <cellStyle name="Followed Hyperlink" xfId="1200" builtinId="9" hidden="1"/>
    <cellStyle name="Followed Hyperlink" xfId="1202" builtinId="9" hidden="1"/>
    <cellStyle name="Followed Hyperlink" xfId="1204" builtinId="9" hidden="1"/>
    <cellStyle name="Followed Hyperlink" xfId="1206" builtinId="9" hidden="1"/>
    <cellStyle name="Followed Hyperlink" xfId="1208" builtinId="9" hidden="1"/>
    <cellStyle name="Followed Hyperlink" xfId="1210" builtinId="9" hidden="1"/>
    <cellStyle name="Followed Hyperlink" xfId="1212" builtinId="9" hidden="1"/>
    <cellStyle name="Followed Hyperlink" xfId="1214" builtinId="9" hidden="1"/>
    <cellStyle name="Followed Hyperlink" xfId="1216" builtinId="9" hidden="1"/>
    <cellStyle name="Followed Hyperlink" xfId="1218" builtinId="9" hidden="1"/>
    <cellStyle name="Followed Hyperlink" xfId="1220" builtinId="9" hidden="1"/>
    <cellStyle name="Followed Hyperlink" xfId="1222" builtinId="9" hidden="1"/>
    <cellStyle name="Followed Hyperlink" xfId="1224" builtinId="9" hidden="1"/>
    <cellStyle name="Followed Hyperlink" xfId="1226" builtinId="9" hidden="1"/>
    <cellStyle name="Followed Hyperlink" xfId="1228" builtinId="9" hidden="1"/>
    <cellStyle name="Followed Hyperlink" xfId="1230" builtinId="9" hidden="1"/>
    <cellStyle name="Followed Hyperlink" xfId="1232" builtinId="9" hidden="1"/>
    <cellStyle name="Followed Hyperlink" xfId="1234" builtinId="9" hidden="1"/>
    <cellStyle name="Followed Hyperlink" xfId="1236" builtinId="9" hidden="1"/>
    <cellStyle name="Followed Hyperlink" xfId="1238" builtinId="9" hidden="1"/>
    <cellStyle name="Followed Hyperlink" xfId="1240" builtinId="9" hidden="1"/>
    <cellStyle name="Followed Hyperlink" xfId="1242" builtinId="9" hidden="1"/>
    <cellStyle name="Followed Hyperlink" xfId="1244" builtinId="9" hidden="1"/>
    <cellStyle name="Followed Hyperlink" xfId="1246" builtinId="9" hidden="1"/>
    <cellStyle name="Followed Hyperlink" xfId="1248" builtinId="9" hidden="1"/>
    <cellStyle name="Followed Hyperlink" xfId="1250" builtinId="9" hidden="1"/>
    <cellStyle name="Followed Hyperlink" xfId="1252" builtinId="9" hidden="1"/>
    <cellStyle name="Followed Hyperlink" xfId="1254" builtinId="9" hidden="1"/>
    <cellStyle name="Followed Hyperlink" xfId="1256" builtinId="9" hidden="1"/>
    <cellStyle name="Followed Hyperlink" xfId="1258" builtinId="9" hidden="1"/>
    <cellStyle name="Followed Hyperlink" xfId="126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Hyperlink" xfId="407" builtinId="8" hidden="1"/>
    <cellStyle name="Hyperlink" xfId="409" builtinId="8" hidden="1"/>
    <cellStyle name="Hyperlink" xfId="411" builtinId="8" hidden="1"/>
    <cellStyle name="Hyperlink" xfId="413" builtinId="8" hidden="1"/>
    <cellStyle name="Hyperlink" xfId="415" builtinId="8" hidden="1"/>
    <cellStyle name="Hyperlink" xfId="417" builtinId="8" hidden="1"/>
    <cellStyle name="Hyperlink" xfId="419" builtinId="8" hidden="1"/>
    <cellStyle name="Hyperlink" xfId="421" builtinId="8" hidden="1"/>
    <cellStyle name="Hyperlink" xfId="423" builtinId="8" hidden="1"/>
    <cellStyle name="Hyperlink" xfId="425" builtinId="8" hidden="1"/>
    <cellStyle name="Hyperlink" xfId="427" builtinId="8" hidden="1"/>
    <cellStyle name="Hyperlink" xfId="429" builtinId="8" hidden="1"/>
    <cellStyle name="Hyperlink" xfId="431" builtinId="8" hidden="1"/>
    <cellStyle name="Hyperlink" xfId="433" builtinId="8" hidden="1"/>
    <cellStyle name="Hyperlink" xfId="435" builtinId="8" hidden="1"/>
    <cellStyle name="Hyperlink" xfId="437" builtinId="8" hidden="1"/>
    <cellStyle name="Hyperlink" xfId="439" builtinId="8" hidden="1"/>
    <cellStyle name="Hyperlink" xfId="441" builtinId="8" hidden="1"/>
    <cellStyle name="Hyperlink" xfId="443" builtinId="8" hidden="1"/>
    <cellStyle name="Hyperlink" xfId="445" builtinId="8" hidden="1"/>
    <cellStyle name="Hyperlink" xfId="447" builtinId="8" hidden="1"/>
    <cellStyle name="Hyperlink" xfId="449" builtinId="8" hidden="1"/>
    <cellStyle name="Hyperlink" xfId="451" builtinId="8" hidden="1"/>
    <cellStyle name="Hyperlink" xfId="453" builtinId="8" hidden="1"/>
    <cellStyle name="Hyperlink" xfId="455" builtinId="8" hidden="1"/>
    <cellStyle name="Hyperlink" xfId="457" builtinId="8" hidden="1"/>
    <cellStyle name="Hyperlink" xfId="459" builtinId="8" hidden="1"/>
    <cellStyle name="Hyperlink" xfId="461" builtinId="8" hidden="1"/>
    <cellStyle name="Hyperlink" xfId="463" builtinId="8" hidden="1"/>
    <cellStyle name="Hyperlink" xfId="465" builtinId="8" hidden="1"/>
    <cellStyle name="Hyperlink" xfId="467" builtinId="8" hidden="1"/>
    <cellStyle name="Hyperlink" xfId="469" builtinId="8" hidden="1"/>
    <cellStyle name="Hyperlink" xfId="471" builtinId="8" hidden="1"/>
    <cellStyle name="Hyperlink" xfId="473" builtinId="8" hidden="1"/>
    <cellStyle name="Hyperlink" xfId="475" builtinId="8" hidden="1"/>
    <cellStyle name="Hyperlink" xfId="477" builtinId="8" hidden="1"/>
    <cellStyle name="Hyperlink" xfId="479" builtinId="8" hidden="1"/>
    <cellStyle name="Hyperlink" xfId="481" builtinId="8" hidden="1"/>
    <cellStyle name="Hyperlink" xfId="483" builtinId="8" hidden="1"/>
    <cellStyle name="Hyperlink" xfId="485" builtinId="8" hidden="1"/>
    <cellStyle name="Hyperlink" xfId="487" builtinId="8" hidden="1"/>
    <cellStyle name="Hyperlink" xfId="489" builtinId="8" hidden="1"/>
    <cellStyle name="Hyperlink" xfId="491" builtinId="8" hidden="1"/>
    <cellStyle name="Hyperlink" xfId="493" builtinId="8" hidden="1"/>
    <cellStyle name="Hyperlink" xfId="495" builtinId="8" hidden="1"/>
    <cellStyle name="Hyperlink" xfId="497" builtinId="8" hidden="1"/>
    <cellStyle name="Hyperlink" xfId="499" builtinId="8" hidden="1"/>
    <cellStyle name="Hyperlink" xfId="501" builtinId="8" hidden="1"/>
    <cellStyle name="Hyperlink" xfId="503" builtinId="8" hidden="1"/>
    <cellStyle name="Hyperlink" xfId="505" builtinId="8" hidden="1"/>
    <cellStyle name="Hyperlink" xfId="507" builtinId="8" hidden="1"/>
    <cellStyle name="Hyperlink" xfId="509" builtinId="8" hidden="1"/>
    <cellStyle name="Hyperlink" xfId="511" builtinId="8" hidden="1"/>
    <cellStyle name="Hyperlink" xfId="513" builtinId="8" hidden="1"/>
    <cellStyle name="Hyperlink" xfId="515" builtinId="8" hidden="1"/>
    <cellStyle name="Hyperlink" xfId="517" builtinId="8" hidden="1"/>
    <cellStyle name="Hyperlink" xfId="519" builtinId="8" hidden="1"/>
    <cellStyle name="Hyperlink" xfId="521" builtinId="8" hidden="1"/>
    <cellStyle name="Hyperlink" xfId="523" builtinId="8" hidden="1"/>
    <cellStyle name="Hyperlink" xfId="525" builtinId="8" hidden="1"/>
    <cellStyle name="Hyperlink" xfId="527" builtinId="8" hidden="1"/>
    <cellStyle name="Hyperlink" xfId="529" builtinId="8" hidden="1"/>
    <cellStyle name="Hyperlink" xfId="531" builtinId="8" hidden="1"/>
    <cellStyle name="Hyperlink" xfId="533" builtinId="8" hidden="1"/>
    <cellStyle name="Hyperlink" xfId="535" builtinId="8" hidden="1"/>
    <cellStyle name="Hyperlink" xfId="537" builtinId="8" hidden="1"/>
    <cellStyle name="Hyperlink" xfId="539" builtinId="8" hidden="1"/>
    <cellStyle name="Hyperlink" xfId="541" builtinId="8" hidden="1"/>
    <cellStyle name="Hyperlink" xfId="543" builtinId="8" hidden="1"/>
    <cellStyle name="Hyperlink" xfId="545" builtinId="8" hidden="1"/>
    <cellStyle name="Hyperlink" xfId="547" builtinId="8" hidden="1"/>
    <cellStyle name="Hyperlink" xfId="549" builtinId="8" hidden="1"/>
    <cellStyle name="Hyperlink" xfId="551" builtinId="8" hidden="1"/>
    <cellStyle name="Hyperlink" xfId="553" builtinId="8" hidden="1"/>
    <cellStyle name="Hyperlink" xfId="555" builtinId="8" hidden="1"/>
    <cellStyle name="Hyperlink" xfId="557" builtinId="8" hidden="1"/>
    <cellStyle name="Hyperlink" xfId="559" builtinId="8" hidden="1"/>
    <cellStyle name="Hyperlink" xfId="561" builtinId="8" hidden="1"/>
    <cellStyle name="Hyperlink" xfId="563" builtinId="8" hidden="1"/>
    <cellStyle name="Hyperlink" xfId="565" builtinId="8" hidden="1"/>
    <cellStyle name="Hyperlink" xfId="567" builtinId="8" hidden="1"/>
    <cellStyle name="Hyperlink" xfId="569" builtinId="8" hidden="1"/>
    <cellStyle name="Hyperlink" xfId="571" builtinId="8" hidden="1"/>
    <cellStyle name="Hyperlink" xfId="573" builtinId="8" hidden="1"/>
    <cellStyle name="Hyperlink" xfId="575" builtinId="8" hidden="1"/>
    <cellStyle name="Hyperlink" xfId="577" builtinId="8" hidden="1"/>
    <cellStyle name="Hyperlink" xfId="579" builtinId="8" hidden="1"/>
    <cellStyle name="Hyperlink" xfId="581" builtinId="8" hidden="1"/>
    <cellStyle name="Hyperlink" xfId="583" builtinId="8" hidden="1"/>
    <cellStyle name="Hyperlink" xfId="585" builtinId="8" hidden="1"/>
    <cellStyle name="Hyperlink" xfId="587" builtinId="8" hidden="1"/>
    <cellStyle name="Hyperlink" xfId="589" builtinId="8" hidden="1"/>
    <cellStyle name="Hyperlink" xfId="591" builtinId="8" hidden="1"/>
    <cellStyle name="Hyperlink" xfId="593" builtinId="8" hidden="1"/>
    <cellStyle name="Hyperlink" xfId="595" builtinId="8" hidden="1"/>
    <cellStyle name="Hyperlink" xfId="597" builtinId="8" hidden="1"/>
    <cellStyle name="Hyperlink" xfId="599" builtinId="8" hidden="1"/>
    <cellStyle name="Hyperlink" xfId="601" builtinId="8" hidden="1"/>
    <cellStyle name="Hyperlink" xfId="603" builtinId="8" hidden="1"/>
    <cellStyle name="Hyperlink" xfId="605" builtinId="8" hidden="1"/>
    <cellStyle name="Hyperlink" xfId="607" builtinId="8" hidden="1"/>
    <cellStyle name="Hyperlink" xfId="609" builtinId="8" hidden="1"/>
    <cellStyle name="Hyperlink" xfId="611" builtinId="8" hidden="1"/>
    <cellStyle name="Hyperlink" xfId="613" builtinId="8" hidden="1"/>
    <cellStyle name="Hyperlink" xfId="615" builtinId="8" hidden="1"/>
    <cellStyle name="Hyperlink" xfId="617" builtinId="8" hidden="1"/>
    <cellStyle name="Hyperlink" xfId="619" builtinId="8" hidden="1"/>
    <cellStyle name="Hyperlink" xfId="621" builtinId="8" hidden="1"/>
    <cellStyle name="Hyperlink" xfId="623" builtinId="8" hidden="1"/>
    <cellStyle name="Hyperlink" xfId="625" builtinId="8" hidden="1"/>
    <cellStyle name="Hyperlink" xfId="627" builtinId="8" hidden="1"/>
    <cellStyle name="Hyperlink" xfId="629" builtinId="8" hidden="1"/>
    <cellStyle name="Hyperlink" xfId="631" builtinId="8" hidden="1"/>
    <cellStyle name="Hyperlink" xfId="633" builtinId="8" hidden="1"/>
    <cellStyle name="Hyperlink" xfId="635" builtinId="8" hidden="1"/>
    <cellStyle name="Hyperlink" xfId="637" builtinId="8" hidden="1"/>
    <cellStyle name="Hyperlink" xfId="639" builtinId="8" hidden="1"/>
    <cellStyle name="Hyperlink" xfId="641" builtinId="8" hidden="1"/>
    <cellStyle name="Hyperlink" xfId="643" builtinId="8" hidden="1"/>
    <cellStyle name="Hyperlink" xfId="645" builtinId="8" hidden="1"/>
    <cellStyle name="Hyperlink" xfId="647" builtinId="8" hidden="1"/>
    <cellStyle name="Hyperlink" xfId="649" builtinId="8" hidden="1"/>
    <cellStyle name="Hyperlink" xfId="651" builtinId="8" hidden="1"/>
    <cellStyle name="Hyperlink" xfId="653" builtinId="8" hidden="1"/>
    <cellStyle name="Hyperlink" xfId="655" builtinId="8" hidden="1"/>
    <cellStyle name="Hyperlink" xfId="657" builtinId="8" hidden="1"/>
    <cellStyle name="Hyperlink" xfId="659" builtinId="8" hidden="1"/>
    <cellStyle name="Hyperlink" xfId="661" builtinId="8" hidden="1"/>
    <cellStyle name="Hyperlink" xfId="663" builtinId="8" hidden="1"/>
    <cellStyle name="Hyperlink" xfId="665" builtinId="8" hidden="1"/>
    <cellStyle name="Hyperlink" xfId="667" builtinId="8" hidden="1"/>
    <cellStyle name="Hyperlink" xfId="669" builtinId="8" hidden="1"/>
    <cellStyle name="Hyperlink" xfId="671" builtinId="8" hidden="1"/>
    <cellStyle name="Hyperlink" xfId="673" builtinId="8" hidden="1"/>
    <cellStyle name="Hyperlink" xfId="675" builtinId="8" hidden="1"/>
    <cellStyle name="Hyperlink" xfId="677" builtinId="8" hidden="1"/>
    <cellStyle name="Hyperlink" xfId="679" builtinId="8" hidden="1"/>
    <cellStyle name="Hyperlink" xfId="681" builtinId="8" hidden="1"/>
    <cellStyle name="Hyperlink" xfId="683" builtinId="8" hidden="1"/>
    <cellStyle name="Hyperlink" xfId="685" builtinId="8" hidden="1"/>
    <cellStyle name="Hyperlink" xfId="687" builtinId="8" hidden="1"/>
    <cellStyle name="Hyperlink" xfId="689" builtinId="8" hidden="1"/>
    <cellStyle name="Hyperlink" xfId="691" builtinId="8" hidden="1"/>
    <cellStyle name="Hyperlink" xfId="693" builtinId="8" hidden="1"/>
    <cellStyle name="Hyperlink" xfId="695" builtinId="8" hidden="1"/>
    <cellStyle name="Hyperlink" xfId="697" builtinId="8" hidden="1"/>
    <cellStyle name="Hyperlink" xfId="699" builtinId="8" hidden="1"/>
    <cellStyle name="Hyperlink" xfId="701" builtinId="8" hidden="1"/>
    <cellStyle name="Hyperlink" xfId="703" builtinId="8" hidden="1"/>
    <cellStyle name="Hyperlink" xfId="705" builtinId="8" hidden="1"/>
    <cellStyle name="Hyperlink" xfId="707" builtinId="8" hidden="1"/>
    <cellStyle name="Hyperlink" xfId="709" builtinId="8" hidden="1"/>
    <cellStyle name="Hyperlink" xfId="711" builtinId="8" hidden="1"/>
    <cellStyle name="Hyperlink" xfId="713" builtinId="8" hidden="1"/>
    <cellStyle name="Hyperlink" xfId="715" builtinId="8" hidden="1"/>
    <cellStyle name="Hyperlink" xfId="717" builtinId="8" hidden="1"/>
    <cellStyle name="Hyperlink" xfId="719" builtinId="8" hidden="1"/>
    <cellStyle name="Hyperlink" xfId="721" builtinId="8" hidden="1"/>
    <cellStyle name="Hyperlink" xfId="723" builtinId="8" hidden="1"/>
    <cellStyle name="Hyperlink" xfId="725" builtinId="8" hidden="1"/>
    <cellStyle name="Hyperlink" xfId="727" builtinId="8" hidden="1"/>
    <cellStyle name="Hyperlink" xfId="729" builtinId="8" hidden="1"/>
    <cellStyle name="Hyperlink" xfId="731" builtinId="8" hidden="1"/>
    <cellStyle name="Hyperlink" xfId="733" builtinId="8" hidden="1"/>
    <cellStyle name="Hyperlink" xfId="735" builtinId="8" hidden="1"/>
    <cellStyle name="Hyperlink" xfId="737" builtinId="8" hidden="1"/>
    <cellStyle name="Hyperlink" xfId="739" builtinId="8" hidden="1"/>
    <cellStyle name="Hyperlink" xfId="741" builtinId="8" hidden="1"/>
    <cellStyle name="Hyperlink" xfId="743" builtinId="8" hidden="1"/>
    <cellStyle name="Hyperlink" xfId="745" builtinId="8" hidden="1"/>
    <cellStyle name="Hyperlink" xfId="747" builtinId="8" hidden="1"/>
    <cellStyle name="Hyperlink" xfId="749" builtinId="8" hidden="1"/>
    <cellStyle name="Hyperlink" xfId="751" builtinId="8" hidden="1"/>
    <cellStyle name="Hyperlink" xfId="753" builtinId="8" hidden="1"/>
    <cellStyle name="Hyperlink" xfId="755" builtinId="8" hidden="1"/>
    <cellStyle name="Hyperlink" xfId="757" builtinId="8" hidden="1"/>
    <cellStyle name="Hyperlink" xfId="759" builtinId="8" hidden="1"/>
    <cellStyle name="Hyperlink" xfId="761" builtinId="8" hidden="1"/>
    <cellStyle name="Hyperlink" xfId="763" builtinId="8" hidden="1"/>
    <cellStyle name="Hyperlink" xfId="765" builtinId="8" hidden="1"/>
    <cellStyle name="Hyperlink" xfId="767" builtinId="8" hidden="1"/>
    <cellStyle name="Hyperlink" xfId="769" builtinId="8" hidden="1"/>
    <cellStyle name="Hyperlink" xfId="771" builtinId="8" hidden="1"/>
    <cellStyle name="Hyperlink" xfId="773" builtinId="8" hidden="1"/>
    <cellStyle name="Hyperlink" xfId="775" builtinId="8" hidden="1"/>
    <cellStyle name="Hyperlink" xfId="777" builtinId="8" hidden="1"/>
    <cellStyle name="Hyperlink" xfId="779" builtinId="8" hidden="1"/>
    <cellStyle name="Hyperlink" xfId="781" builtinId="8" hidden="1"/>
    <cellStyle name="Hyperlink" xfId="783" builtinId="8" hidden="1"/>
    <cellStyle name="Hyperlink" xfId="785" builtinId="8" hidden="1"/>
    <cellStyle name="Hyperlink" xfId="787" builtinId="8" hidden="1"/>
    <cellStyle name="Hyperlink" xfId="789" builtinId="8" hidden="1"/>
    <cellStyle name="Hyperlink" xfId="791" builtinId="8" hidden="1"/>
    <cellStyle name="Hyperlink" xfId="793" builtinId="8" hidden="1"/>
    <cellStyle name="Hyperlink" xfId="795" builtinId="8" hidden="1"/>
    <cellStyle name="Hyperlink" xfId="797" builtinId="8" hidden="1"/>
    <cellStyle name="Hyperlink" xfId="799" builtinId="8" hidden="1"/>
    <cellStyle name="Hyperlink" xfId="801" builtinId="8" hidden="1"/>
    <cellStyle name="Hyperlink" xfId="803" builtinId="8" hidden="1"/>
    <cellStyle name="Hyperlink" xfId="805" builtinId="8" hidden="1"/>
    <cellStyle name="Hyperlink" xfId="807" builtinId="8" hidden="1"/>
    <cellStyle name="Hyperlink" xfId="809" builtinId="8" hidden="1"/>
    <cellStyle name="Hyperlink" xfId="811" builtinId="8" hidden="1"/>
    <cellStyle name="Hyperlink" xfId="813" builtinId="8" hidden="1"/>
    <cellStyle name="Hyperlink" xfId="815" builtinId="8" hidden="1"/>
    <cellStyle name="Hyperlink" xfId="817" builtinId="8" hidden="1"/>
    <cellStyle name="Hyperlink" xfId="819" builtinId="8" hidden="1"/>
    <cellStyle name="Hyperlink" xfId="821" builtinId="8" hidden="1"/>
    <cellStyle name="Hyperlink" xfId="823" builtinId="8" hidden="1"/>
    <cellStyle name="Hyperlink" xfId="825" builtinId="8" hidden="1"/>
    <cellStyle name="Hyperlink" xfId="827" builtinId="8" hidden="1"/>
    <cellStyle name="Hyperlink" xfId="829" builtinId="8" hidden="1"/>
    <cellStyle name="Hyperlink" xfId="831" builtinId="8" hidden="1"/>
    <cellStyle name="Hyperlink" xfId="833" builtinId="8" hidden="1"/>
    <cellStyle name="Hyperlink" xfId="835" builtinId="8" hidden="1"/>
    <cellStyle name="Hyperlink" xfId="837" builtinId="8" hidden="1"/>
    <cellStyle name="Hyperlink" xfId="839" builtinId="8" hidden="1"/>
    <cellStyle name="Hyperlink" xfId="841" builtinId="8" hidden="1"/>
    <cellStyle name="Hyperlink" xfId="843" builtinId="8" hidden="1"/>
    <cellStyle name="Hyperlink" xfId="845" builtinId="8" hidden="1"/>
    <cellStyle name="Hyperlink" xfId="847" builtinId="8" hidden="1"/>
    <cellStyle name="Hyperlink" xfId="849" builtinId="8" hidden="1"/>
    <cellStyle name="Hyperlink" xfId="851" builtinId="8" hidden="1"/>
    <cellStyle name="Hyperlink" xfId="853" builtinId="8" hidden="1"/>
    <cellStyle name="Hyperlink" xfId="855" builtinId="8" hidden="1"/>
    <cellStyle name="Hyperlink" xfId="857" builtinId="8" hidden="1"/>
    <cellStyle name="Hyperlink" xfId="859" builtinId="8" hidden="1"/>
    <cellStyle name="Hyperlink" xfId="861" builtinId="8" hidden="1"/>
    <cellStyle name="Hyperlink" xfId="863" builtinId="8" hidden="1"/>
    <cellStyle name="Hyperlink" xfId="865" builtinId="8" hidden="1"/>
    <cellStyle name="Hyperlink" xfId="867" builtinId="8" hidden="1"/>
    <cellStyle name="Hyperlink" xfId="869" builtinId="8" hidden="1"/>
    <cellStyle name="Hyperlink" xfId="871" builtinId="8" hidden="1"/>
    <cellStyle name="Hyperlink" xfId="873" builtinId="8" hidden="1"/>
    <cellStyle name="Hyperlink" xfId="875" builtinId="8" hidden="1"/>
    <cellStyle name="Hyperlink" xfId="877" builtinId="8" hidden="1"/>
    <cellStyle name="Hyperlink" xfId="879" builtinId="8" hidden="1"/>
    <cellStyle name="Hyperlink" xfId="881" builtinId="8" hidden="1"/>
    <cellStyle name="Hyperlink" xfId="883" builtinId="8" hidden="1"/>
    <cellStyle name="Hyperlink" xfId="885" builtinId="8" hidden="1"/>
    <cellStyle name="Hyperlink" xfId="887" builtinId="8" hidden="1"/>
    <cellStyle name="Hyperlink" xfId="889" builtinId="8" hidden="1"/>
    <cellStyle name="Hyperlink" xfId="891" builtinId="8" hidden="1"/>
    <cellStyle name="Hyperlink" xfId="893" builtinId="8" hidden="1"/>
    <cellStyle name="Hyperlink" xfId="895" builtinId="8" hidden="1"/>
    <cellStyle name="Hyperlink" xfId="897" builtinId="8" hidden="1"/>
    <cellStyle name="Hyperlink" xfId="899" builtinId="8" hidden="1"/>
    <cellStyle name="Hyperlink" xfId="901" builtinId="8" hidden="1"/>
    <cellStyle name="Hyperlink" xfId="903" builtinId="8" hidden="1"/>
    <cellStyle name="Hyperlink" xfId="905" builtinId="8" hidden="1"/>
    <cellStyle name="Hyperlink" xfId="907" builtinId="8" hidden="1"/>
    <cellStyle name="Hyperlink" xfId="909" builtinId="8" hidden="1"/>
    <cellStyle name="Hyperlink" xfId="911" builtinId="8" hidden="1"/>
    <cellStyle name="Hyperlink" xfId="913" builtinId="8" hidden="1"/>
    <cellStyle name="Hyperlink" xfId="915" builtinId="8" hidden="1"/>
    <cellStyle name="Hyperlink" xfId="917" builtinId="8" hidden="1"/>
    <cellStyle name="Hyperlink" xfId="919" builtinId="8" hidden="1"/>
    <cellStyle name="Hyperlink" xfId="921" builtinId="8" hidden="1"/>
    <cellStyle name="Hyperlink" xfId="923" builtinId="8" hidden="1"/>
    <cellStyle name="Hyperlink" xfId="925" builtinId="8" hidden="1"/>
    <cellStyle name="Hyperlink" xfId="927" builtinId="8" hidden="1"/>
    <cellStyle name="Hyperlink" xfId="929" builtinId="8" hidden="1"/>
    <cellStyle name="Hyperlink" xfId="931" builtinId="8" hidden="1"/>
    <cellStyle name="Hyperlink" xfId="933" builtinId="8" hidden="1"/>
    <cellStyle name="Hyperlink" xfId="935" builtinId="8" hidden="1"/>
    <cellStyle name="Hyperlink" xfId="937" builtinId="8" hidden="1"/>
    <cellStyle name="Hyperlink" xfId="939" builtinId="8" hidden="1"/>
    <cellStyle name="Hyperlink" xfId="941" builtinId="8" hidden="1"/>
    <cellStyle name="Hyperlink" xfId="943" builtinId="8" hidden="1"/>
    <cellStyle name="Hyperlink" xfId="945" builtinId="8" hidden="1"/>
    <cellStyle name="Hyperlink" xfId="947" builtinId="8" hidden="1"/>
    <cellStyle name="Hyperlink" xfId="949" builtinId="8" hidden="1"/>
    <cellStyle name="Hyperlink" xfId="951" builtinId="8" hidden="1"/>
    <cellStyle name="Hyperlink" xfId="953" builtinId="8" hidden="1"/>
    <cellStyle name="Hyperlink" xfId="955" builtinId="8" hidden="1"/>
    <cellStyle name="Hyperlink" xfId="957" builtinId="8" hidden="1"/>
    <cellStyle name="Hyperlink" xfId="959" builtinId="8" hidden="1"/>
    <cellStyle name="Hyperlink" xfId="961" builtinId="8" hidden="1"/>
    <cellStyle name="Hyperlink" xfId="963" builtinId="8" hidden="1"/>
    <cellStyle name="Hyperlink" xfId="965" builtinId="8" hidden="1"/>
    <cellStyle name="Hyperlink" xfId="967" builtinId="8" hidden="1"/>
    <cellStyle name="Hyperlink" xfId="969" builtinId="8" hidden="1"/>
    <cellStyle name="Hyperlink" xfId="971" builtinId="8" hidden="1"/>
    <cellStyle name="Hyperlink" xfId="973" builtinId="8" hidden="1"/>
    <cellStyle name="Hyperlink" xfId="975" builtinId="8" hidden="1"/>
    <cellStyle name="Hyperlink" xfId="977" builtinId="8" hidden="1"/>
    <cellStyle name="Hyperlink" xfId="979" builtinId="8" hidden="1"/>
    <cellStyle name="Hyperlink" xfId="981" builtinId="8" hidden="1"/>
    <cellStyle name="Hyperlink" xfId="983" builtinId="8" hidden="1"/>
    <cellStyle name="Hyperlink" xfId="985" builtinId="8" hidden="1"/>
    <cellStyle name="Hyperlink" xfId="987" builtinId="8" hidden="1"/>
    <cellStyle name="Hyperlink" xfId="989" builtinId="8" hidden="1"/>
    <cellStyle name="Hyperlink" xfId="991" builtinId="8" hidden="1"/>
    <cellStyle name="Hyperlink" xfId="993" builtinId="8" hidden="1"/>
    <cellStyle name="Hyperlink" xfId="995" builtinId="8" hidden="1"/>
    <cellStyle name="Hyperlink" xfId="997" builtinId="8" hidden="1"/>
    <cellStyle name="Hyperlink" xfId="999" builtinId="8" hidden="1"/>
    <cellStyle name="Hyperlink" xfId="1001" builtinId="8" hidden="1"/>
    <cellStyle name="Hyperlink" xfId="1003" builtinId="8" hidden="1"/>
    <cellStyle name="Hyperlink" xfId="1005" builtinId="8" hidden="1"/>
    <cellStyle name="Hyperlink" xfId="1007" builtinId="8" hidden="1"/>
    <cellStyle name="Hyperlink" xfId="1009" builtinId="8" hidden="1"/>
    <cellStyle name="Hyperlink" xfId="1011" builtinId="8" hidden="1"/>
    <cellStyle name="Hyperlink" xfId="1013" builtinId="8" hidden="1"/>
    <cellStyle name="Hyperlink" xfId="1015" builtinId="8" hidden="1"/>
    <cellStyle name="Hyperlink" xfId="1017" builtinId="8" hidden="1"/>
    <cellStyle name="Hyperlink" xfId="1019" builtinId="8" hidden="1"/>
    <cellStyle name="Hyperlink" xfId="1021" builtinId="8" hidden="1"/>
    <cellStyle name="Hyperlink" xfId="1023" builtinId="8" hidden="1"/>
    <cellStyle name="Hyperlink" xfId="1025" builtinId="8" hidden="1"/>
    <cellStyle name="Hyperlink" xfId="1027" builtinId="8" hidden="1"/>
    <cellStyle name="Hyperlink" xfId="1029" builtinId="8" hidden="1"/>
    <cellStyle name="Hyperlink" xfId="1031" builtinId="8" hidden="1"/>
    <cellStyle name="Hyperlink" xfId="1033" builtinId="8" hidden="1"/>
    <cellStyle name="Hyperlink" xfId="1035" builtinId="8" hidden="1"/>
    <cellStyle name="Hyperlink" xfId="1037" builtinId="8" hidden="1"/>
    <cellStyle name="Hyperlink" xfId="1039" builtinId="8" hidden="1"/>
    <cellStyle name="Hyperlink" xfId="1041" builtinId="8" hidden="1"/>
    <cellStyle name="Hyperlink" xfId="1043" builtinId="8" hidden="1"/>
    <cellStyle name="Hyperlink" xfId="1045" builtinId="8" hidden="1"/>
    <cellStyle name="Hyperlink" xfId="1047" builtinId="8" hidden="1"/>
    <cellStyle name="Hyperlink" xfId="1049" builtinId="8" hidden="1"/>
    <cellStyle name="Hyperlink" xfId="1051" builtinId="8" hidden="1"/>
    <cellStyle name="Hyperlink" xfId="1053" builtinId="8" hidden="1"/>
    <cellStyle name="Hyperlink" xfId="1055" builtinId="8" hidden="1"/>
    <cellStyle name="Hyperlink" xfId="1057" builtinId="8" hidden="1"/>
    <cellStyle name="Hyperlink" xfId="1059" builtinId="8" hidden="1"/>
    <cellStyle name="Hyperlink" xfId="1061" builtinId="8" hidden="1"/>
    <cellStyle name="Hyperlink" xfId="1063" builtinId="8" hidden="1"/>
    <cellStyle name="Hyperlink" xfId="1065" builtinId="8" hidden="1"/>
    <cellStyle name="Hyperlink" xfId="1067" builtinId="8" hidden="1"/>
    <cellStyle name="Hyperlink" xfId="1069" builtinId="8" hidden="1"/>
    <cellStyle name="Hyperlink" xfId="1071" builtinId="8" hidden="1"/>
    <cellStyle name="Hyperlink" xfId="1073" builtinId="8" hidden="1"/>
    <cellStyle name="Hyperlink" xfId="1075" builtinId="8" hidden="1"/>
    <cellStyle name="Hyperlink" xfId="1077" builtinId="8" hidden="1"/>
    <cellStyle name="Hyperlink" xfId="1079" builtinId="8" hidden="1"/>
    <cellStyle name="Hyperlink" xfId="1081" builtinId="8" hidden="1"/>
    <cellStyle name="Hyperlink" xfId="1083" builtinId="8" hidden="1"/>
    <cellStyle name="Hyperlink" xfId="1085" builtinId="8" hidden="1"/>
    <cellStyle name="Hyperlink" xfId="1087" builtinId="8" hidden="1"/>
    <cellStyle name="Hyperlink" xfId="1089" builtinId="8" hidden="1"/>
    <cellStyle name="Hyperlink" xfId="1091" builtinId="8" hidden="1"/>
    <cellStyle name="Hyperlink" xfId="1093" builtinId="8" hidden="1"/>
    <cellStyle name="Hyperlink" xfId="1095" builtinId="8" hidden="1"/>
    <cellStyle name="Hyperlink" xfId="1097" builtinId="8" hidden="1"/>
    <cellStyle name="Hyperlink" xfId="1099" builtinId="8" hidden="1"/>
    <cellStyle name="Hyperlink" xfId="1101" builtinId="8" hidden="1"/>
    <cellStyle name="Hyperlink" xfId="1103" builtinId="8" hidden="1"/>
    <cellStyle name="Hyperlink" xfId="1105" builtinId="8" hidden="1"/>
    <cellStyle name="Hyperlink" xfId="1107" builtinId="8" hidden="1"/>
    <cellStyle name="Hyperlink" xfId="1109" builtinId="8" hidden="1"/>
    <cellStyle name="Hyperlink" xfId="1111" builtinId="8" hidden="1"/>
    <cellStyle name="Hyperlink" xfId="1113" builtinId="8" hidden="1"/>
    <cellStyle name="Hyperlink" xfId="1115" builtinId="8" hidden="1"/>
    <cellStyle name="Hyperlink" xfId="1117" builtinId="8" hidden="1"/>
    <cellStyle name="Hyperlink" xfId="1119" builtinId="8" hidden="1"/>
    <cellStyle name="Hyperlink" xfId="1121" builtinId="8" hidden="1"/>
    <cellStyle name="Hyperlink" xfId="1123" builtinId="8" hidden="1"/>
    <cellStyle name="Hyperlink" xfId="1125" builtinId="8" hidden="1"/>
    <cellStyle name="Hyperlink" xfId="1127" builtinId="8" hidden="1"/>
    <cellStyle name="Hyperlink" xfId="1129" builtinId="8" hidden="1"/>
    <cellStyle name="Hyperlink" xfId="1131" builtinId="8" hidden="1"/>
    <cellStyle name="Hyperlink" xfId="1133" builtinId="8" hidden="1"/>
    <cellStyle name="Hyperlink" xfId="1135" builtinId="8" hidden="1"/>
    <cellStyle name="Hyperlink" xfId="1137" builtinId="8" hidden="1"/>
    <cellStyle name="Hyperlink" xfId="1139" builtinId="8" hidden="1"/>
    <cellStyle name="Hyperlink" xfId="1141" builtinId="8" hidden="1"/>
    <cellStyle name="Hyperlink" xfId="1143" builtinId="8" hidden="1"/>
    <cellStyle name="Hyperlink" xfId="1145" builtinId="8" hidden="1"/>
    <cellStyle name="Hyperlink" xfId="1147" builtinId="8" hidden="1"/>
    <cellStyle name="Hyperlink" xfId="1149" builtinId="8" hidden="1"/>
    <cellStyle name="Hyperlink" xfId="1151" builtinId="8" hidden="1"/>
    <cellStyle name="Hyperlink" xfId="1153" builtinId="8" hidden="1"/>
    <cellStyle name="Hyperlink" xfId="1155" builtinId="8" hidden="1"/>
    <cellStyle name="Hyperlink" xfId="1157" builtinId="8" hidden="1"/>
    <cellStyle name="Hyperlink" xfId="1159" builtinId="8" hidden="1"/>
    <cellStyle name="Hyperlink" xfId="1161" builtinId="8" hidden="1"/>
    <cellStyle name="Hyperlink" xfId="1163" builtinId="8" hidden="1"/>
    <cellStyle name="Hyperlink" xfId="1165" builtinId="8" hidden="1"/>
    <cellStyle name="Hyperlink" xfId="1167" builtinId="8" hidden="1"/>
    <cellStyle name="Hyperlink" xfId="1169" builtinId="8" hidden="1"/>
    <cellStyle name="Hyperlink" xfId="1171" builtinId="8" hidden="1"/>
    <cellStyle name="Hyperlink" xfId="1173" builtinId="8" hidden="1"/>
    <cellStyle name="Hyperlink" xfId="1175" builtinId="8" hidden="1"/>
    <cellStyle name="Hyperlink" xfId="1177" builtinId="8" hidden="1"/>
    <cellStyle name="Hyperlink" xfId="1179" builtinId="8" hidden="1"/>
    <cellStyle name="Hyperlink" xfId="1181" builtinId="8" hidden="1"/>
    <cellStyle name="Hyperlink" xfId="1183" builtinId="8" hidden="1"/>
    <cellStyle name="Hyperlink" xfId="1185" builtinId="8" hidden="1"/>
    <cellStyle name="Hyperlink" xfId="1187" builtinId="8" hidden="1"/>
    <cellStyle name="Hyperlink" xfId="1189" builtinId="8" hidden="1"/>
    <cellStyle name="Hyperlink" xfId="1191" builtinId="8" hidden="1"/>
    <cellStyle name="Hyperlink" xfId="1193" builtinId="8" hidden="1"/>
    <cellStyle name="Hyperlink" xfId="1195" builtinId="8" hidden="1"/>
    <cellStyle name="Hyperlink" xfId="1197" builtinId="8" hidden="1"/>
    <cellStyle name="Hyperlink" xfId="1199" builtinId="8" hidden="1"/>
    <cellStyle name="Hyperlink" xfId="1201" builtinId="8" hidden="1"/>
    <cellStyle name="Hyperlink" xfId="1203" builtinId="8" hidden="1"/>
    <cellStyle name="Hyperlink" xfId="1205" builtinId="8" hidden="1"/>
    <cellStyle name="Hyperlink" xfId="1207" builtinId="8" hidden="1"/>
    <cellStyle name="Hyperlink" xfId="1209" builtinId="8" hidden="1"/>
    <cellStyle name="Hyperlink" xfId="1211" builtinId="8" hidden="1"/>
    <cellStyle name="Hyperlink" xfId="1213" builtinId="8" hidden="1"/>
    <cellStyle name="Hyperlink" xfId="1215" builtinId="8" hidden="1"/>
    <cellStyle name="Hyperlink" xfId="1217" builtinId="8" hidden="1"/>
    <cellStyle name="Hyperlink" xfId="1219" builtinId="8" hidden="1"/>
    <cellStyle name="Hyperlink" xfId="1221" builtinId="8" hidden="1"/>
    <cellStyle name="Hyperlink" xfId="1223" builtinId="8" hidden="1"/>
    <cellStyle name="Hyperlink" xfId="1225" builtinId="8" hidden="1"/>
    <cellStyle name="Hyperlink" xfId="1227" builtinId="8" hidden="1"/>
    <cellStyle name="Hyperlink" xfId="1229" builtinId="8" hidden="1"/>
    <cellStyle name="Hyperlink" xfId="1231" builtinId="8" hidden="1"/>
    <cellStyle name="Hyperlink" xfId="1233" builtinId="8" hidden="1"/>
    <cellStyle name="Hyperlink" xfId="1235" builtinId="8" hidden="1"/>
    <cellStyle name="Hyperlink" xfId="1237" builtinId="8" hidden="1"/>
    <cellStyle name="Hyperlink" xfId="1239" builtinId="8" hidden="1"/>
    <cellStyle name="Hyperlink" xfId="1241" builtinId="8" hidden="1"/>
    <cellStyle name="Hyperlink" xfId="1243" builtinId="8" hidden="1"/>
    <cellStyle name="Hyperlink" xfId="1245" builtinId="8" hidden="1"/>
    <cellStyle name="Hyperlink" xfId="1247" builtinId="8" hidden="1"/>
    <cellStyle name="Hyperlink" xfId="1249" builtinId="8" hidden="1"/>
    <cellStyle name="Hyperlink" xfId="1251" builtinId="8" hidden="1"/>
    <cellStyle name="Hyperlink" xfId="1253" builtinId="8" hidden="1"/>
    <cellStyle name="Hyperlink" xfId="1255" builtinId="8" hidden="1"/>
    <cellStyle name="Hyperlink" xfId="1257" builtinId="8" hidden="1"/>
    <cellStyle name="Hyperlink" xfId="1259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1"/>
  <sheetViews>
    <sheetView tabSelected="1" zoomScale="80" zoomScaleNormal="80" zoomScalePageLayoutView="80" workbookViewId="0"/>
  </sheetViews>
  <sheetFormatPr baseColWidth="10" defaultRowHeight="15" x14ac:dyDescent="0"/>
  <cols>
    <col min="1" max="1" width="14.6640625" customWidth="1"/>
    <col min="2" max="2" width="23.6640625" customWidth="1"/>
    <col min="3" max="3" width="6.33203125" customWidth="1"/>
    <col min="4" max="4" width="4.5" customWidth="1"/>
    <col min="5" max="5" width="5.1640625" bestFit="1" customWidth="1"/>
    <col min="6" max="6" width="6" style="17" customWidth="1"/>
    <col min="7" max="7" width="6.5" style="17" customWidth="1"/>
    <col min="8" max="8" width="8.6640625" customWidth="1"/>
    <col min="9" max="13" width="8.33203125" customWidth="1"/>
    <col min="14" max="14" width="7.1640625" customWidth="1"/>
    <col min="15" max="15" width="6.6640625" customWidth="1"/>
    <col min="16" max="16" width="7.6640625" customWidth="1"/>
    <col min="17" max="17" width="8.6640625" customWidth="1"/>
    <col min="18" max="18" width="7.5" customWidth="1"/>
    <col min="19" max="19" width="17.6640625" customWidth="1"/>
    <col min="20" max="20" width="15.33203125" style="1" customWidth="1"/>
    <col min="21" max="21" width="9" customWidth="1"/>
    <col min="22" max="22" width="8.83203125" customWidth="1"/>
    <col min="23" max="23" width="8.6640625" customWidth="1"/>
    <col min="24" max="24" width="7.5" customWidth="1"/>
    <col min="25" max="25" width="7" customWidth="1"/>
    <col min="26" max="27" width="7.6640625" customWidth="1"/>
    <col min="28" max="28" width="7.83203125" customWidth="1"/>
    <col min="29" max="29" width="7.5" customWidth="1"/>
    <col min="30" max="30" width="7.6640625" customWidth="1"/>
    <col min="31" max="31" width="9.1640625" customWidth="1"/>
  </cols>
  <sheetData>
    <row r="1" spans="1:31" ht="44" customHeight="1">
      <c r="A1" s="2"/>
      <c r="B1" s="24" t="s">
        <v>28</v>
      </c>
      <c r="C1" s="24" t="s">
        <v>142</v>
      </c>
      <c r="D1" s="24" t="s">
        <v>0</v>
      </c>
      <c r="E1" s="24" t="s">
        <v>1</v>
      </c>
      <c r="F1" s="25" t="s">
        <v>30</v>
      </c>
      <c r="G1" s="25" t="s">
        <v>31</v>
      </c>
      <c r="H1" s="24" t="s">
        <v>151</v>
      </c>
      <c r="I1" s="24" t="s">
        <v>2</v>
      </c>
      <c r="J1" s="24" t="s">
        <v>33</v>
      </c>
      <c r="K1" s="24" t="s">
        <v>34</v>
      </c>
      <c r="L1" s="24" t="s">
        <v>143</v>
      </c>
      <c r="M1" s="26" t="s">
        <v>153</v>
      </c>
      <c r="N1" s="24" t="s">
        <v>32</v>
      </c>
      <c r="O1" s="24" t="s">
        <v>3</v>
      </c>
      <c r="P1" s="24" t="s">
        <v>4</v>
      </c>
      <c r="Q1" s="27" t="s">
        <v>36</v>
      </c>
      <c r="R1" s="24" t="s">
        <v>150</v>
      </c>
      <c r="S1" s="24" t="s">
        <v>48</v>
      </c>
      <c r="T1" s="24" t="s">
        <v>8</v>
      </c>
      <c r="U1" s="28" t="s">
        <v>146</v>
      </c>
      <c r="V1" s="28" t="s">
        <v>147</v>
      </c>
      <c r="W1" s="28" t="s">
        <v>148</v>
      </c>
      <c r="X1" s="24" t="s">
        <v>112</v>
      </c>
      <c r="Y1" s="24" t="s">
        <v>113</v>
      </c>
      <c r="Z1" s="24" t="s">
        <v>114</v>
      </c>
      <c r="AA1" s="29" t="s">
        <v>122</v>
      </c>
      <c r="AB1" s="24" t="s">
        <v>115</v>
      </c>
      <c r="AC1" s="24" t="s">
        <v>116</v>
      </c>
      <c r="AD1" s="24" t="s">
        <v>117</v>
      </c>
      <c r="AE1" s="24" t="s">
        <v>123</v>
      </c>
    </row>
    <row r="2" spans="1:31">
      <c r="A2" s="3" t="s">
        <v>124</v>
      </c>
      <c r="B2" s="4" t="s">
        <v>129</v>
      </c>
      <c r="C2" s="5" t="s">
        <v>6</v>
      </c>
      <c r="D2" s="4">
        <v>4</v>
      </c>
      <c r="E2" s="4">
        <v>28.3</v>
      </c>
      <c r="F2" s="13">
        <v>16.3</v>
      </c>
      <c r="G2" s="13">
        <v>267</v>
      </c>
      <c r="H2" s="4" t="str">
        <f>CONCATENATE(F2,"-",G2)</f>
        <v>16.3-267</v>
      </c>
      <c r="I2" s="4">
        <v>7187</v>
      </c>
      <c r="J2" s="4">
        <v>4.17</v>
      </c>
      <c r="K2" s="4">
        <v>3.3E-3</v>
      </c>
      <c r="L2" s="9" t="s">
        <v>13</v>
      </c>
      <c r="M2" s="9" t="s">
        <v>144</v>
      </c>
      <c r="N2" s="9"/>
      <c r="O2" s="6">
        <v>41.476280000000003</v>
      </c>
      <c r="P2" s="6">
        <v>8.1479999999999997</v>
      </c>
      <c r="Q2" s="7">
        <v>1.2400000000000001E-4</v>
      </c>
      <c r="R2" s="5" t="s">
        <v>12</v>
      </c>
      <c r="S2" s="5" t="s">
        <v>106</v>
      </c>
      <c r="T2" s="8" t="s">
        <v>107</v>
      </c>
      <c r="U2" s="2" t="s">
        <v>109</v>
      </c>
      <c r="V2" s="2" t="s">
        <v>149</v>
      </c>
      <c r="W2" s="2" t="s">
        <v>108</v>
      </c>
      <c r="X2" s="12" t="s">
        <v>118</v>
      </c>
      <c r="Y2" s="12"/>
      <c r="Z2" s="12"/>
      <c r="AA2" s="12">
        <v>13.99</v>
      </c>
      <c r="AB2" s="12" t="s">
        <v>119</v>
      </c>
      <c r="AC2" s="12"/>
      <c r="AD2" s="12"/>
      <c r="AE2" s="12">
        <v>27.34</v>
      </c>
    </row>
    <row r="3" spans="1:31">
      <c r="A3" s="2"/>
      <c r="B3" s="4" t="s">
        <v>129</v>
      </c>
      <c r="C3" s="5" t="s">
        <v>6</v>
      </c>
      <c r="D3" s="4">
        <v>5</v>
      </c>
      <c r="E3" s="4">
        <v>261</v>
      </c>
      <c r="F3" s="14">
        <v>42.5</v>
      </c>
      <c r="G3" s="14">
        <v>262</v>
      </c>
      <c r="H3" s="4" t="str">
        <f>CONCATENATE(F3,"-",G3)</f>
        <v>42.5-262</v>
      </c>
      <c r="I3" s="4">
        <v>85980</v>
      </c>
      <c r="J3" s="4">
        <v>5.83</v>
      </c>
      <c r="K3" s="4">
        <v>0</v>
      </c>
      <c r="L3" s="9">
        <v>4.0000000000000001E-3</v>
      </c>
      <c r="M3" s="9" t="s">
        <v>145</v>
      </c>
      <c r="N3" s="9"/>
      <c r="O3" s="6"/>
      <c r="P3" s="6">
        <v>9.109</v>
      </c>
      <c r="Q3" s="7">
        <v>4.18E-5</v>
      </c>
      <c r="R3" s="5" t="s">
        <v>9</v>
      </c>
      <c r="S3" s="5" t="s">
        <v>37</v>
      </c>
      <c r="T3" s="8" t="s">
        <v>59</v>
      </c>
      <c r="U3" s="20" t="s">
        <v>61</v>
      </c>
      <c r="V3" s="20" t="s">
        <v>60</v>
      </c>
      <c r="W3" s="20" t="s">
        <v>7</v>
      </c>
      <c r="X3" s="12">
        <v>61.1</v>
      </c>
      <c r="Y3" s="12">
        <v>72.543999999999997</v>
      </c>
      <c r="Z3" s="12" t="s">
        <v>7</v>
      </c>
      <c r="AA3" s="12">
        <f>Y3-X3</f>
        <v>11.443999999999996</v>
      </c>
      <c r="AB3" s="12">
        <v>78.212819999999994</v>
      </c>
      <c r="AC3" s="12">
        <v>82.070589999999996</v>
      </c>
      <c r="AD3" s="12" t="s">
        <v>7</v>
      </c>
      <c r="AE3" s="12">
        <f>AC3-AB3</f>
        <v>3.8577700000000021</v>
      </c>
    </row>
    <row r="4" spans="1:31">
      <c r="A4" s="2"/>
      <c r="B4" s="4" t="s">
        <v>129</v>
      </c>
      <c r="C4" s="5" t="s">
        <v>6</v>
      </c>
      <c r="D4" s="4">
        <v>20</v>
      </c>
      <c r="E4" s="4">
        <v>162</v>
      </c>
      <c r="F4" s="13">
        <v>158</v>
      </c>
      <c r="G4" s="13">
        <v>164</v>
      </c>
      <c r="H4" s="4" t="str">
        <f>CONCATENATE(F4,"-",G4)</f>
        <v>158-164</v>
      </c>
      <c r="I4" s="4">
        <v>6352</v>
      </c>
      <c r="J4" s="4">
        <v>4.55</v>
      </c>
      <c r="K4" s="4">
        <v>1.6999999999999999E-3</v>
      </c>
      <c r="L4" s="9" t="s">
        <v>13</v>
      </c>
      <c r="M4" s="9" t="s">
        <v>144</v>
      </c>
      <c r="N4" s="9"/>
      <c r="O4" s="6"/>
      <c r="P4" s="6">
        <v>7.266</v>
      </c>
      <c r="Q4" s="7">
        <v>3.39E-4</v>
      </c>
      <c r="R4" s="5" t="s">
        <v>9</v>
      </c>
      <c r="S4" s="5" t="s">
        <v>44</v>
      </c>
      <c r="T4" s="8" t="s">
        <v>62</v>
      </c>
      <c r="U4" s="20" t="s">
        <v>64</v>
      </c>
      <c r="V4" s="20" t="s">
        <v>63</v>
      </c>
      <c r="W4" s="2" t="s">
        <v>7</v>
      </c>
      <c r="X4" s="12">
        <v>68.082610000000003</v>
      </c>
      <c r="Y4" s="12">
        <v>64.627589999999998</v>
      </c>
      <c r="Z4" s="12" t="s">
        <v>7</v>
      </c>
      <c r="AA4" s="12">
        <f>Y4-X4</f>
        <v>-3.4550200000000046</v>
      </c>
      <c r="AB4" s="12">
        <v>87.502629999999996</v>
      </c>
      <c r="AC4" s="12">
        <v>73.400000000000006</v>
      </c>
      <c r="AD4" s="12" t="s">
        <v>7</v>
      </c>
      <c r="AE4" s="12">
        <f>AC4-AB4</f>
        <v>-14.102629999999991</v>
      </c>
    </row>
    <row r="5" spans="1:31">
      <c r="A5" s="2"/>
      <c r="B5" s="4" t="s">
        <v>130</v>
      </c>
      <c r="C5" s="5" t="s">
        <v>6</v>
      </c>
      <c r="D5" s="4"/>
      <c r="E5" s="4"/>
      <c r="F5" s="13"/>
      <c r="G5" s="13"/>
      <c r="H5" s="4"/>
      <c r="I5" s="4" t="s">
        <v>7</v>
      </c>
      <c r="J5" s="4"/>
      <c r="K5" s="4"/>
      <c r="L5" s="9"/>
      <c r="M5" s="9"/>
      <c r="N5" s="9"/>
      <c r="O5" s="6"/>
      <c r="P5" s="6">
        <v>8.6110000000000007</v>
      </c>
      <c r="Q5" s="7">
        <v>3.32E-6</v>
      </c>
      <c r="R5" s="10"/>
      <c r="S5" s="10"/>
      <c r="T5" s="8"/>
      <c r="U5" s="2"/>
      <c r="V5" s="2"/>
      <c r="W5" s="2"/>
      <c r="X5" s="12"/>
      <c r="Y5" s="12"/>
      <c r="Z5" s="12"/>
      <c r="AA5" s="12"/>
      <c r="AB5" s="12"/>
      <c r="AC5" s="12"/>
      <c r="AD5" s="12"/>
      <c r="AE5" s="12"/>
    </row>
    <row r="6" spans="1:31">
      <c r="A6" s="2"/>
      <c r="B6" s="4" t="s">
        <v>135</v>
      </c>
      <c r="C6" s="5" t="s">
        <v>6</v>
      </c>
      <c r="D6" s="4">
        <v>4</v>
      </c>
      <c r="E6" s="4">
        <v>28.3</v>
      </c>
      <c r="F6" s="13">
        <v>16.3</v>
      </c>
      <c r="G6" s="13">
        <v>214</v>
      </c>
      <c r="H6" s="4" t="str">
        <f>CONCATENATE(F6,"-",G6)</f>
        <v>16.3-214</v>
      </c>
      <c r="I6" s="4">
        <v>7187</v>
      </c>
      <c r="J6" s="4">
        <v>4.6399999999999997</v>
      </c>
      <c r="K6" s="4">
        <v>2.2000000000000001E-3</v>
      </c>
      <c r="L6" s="9" t="s">
        <v>13</v>
      </c>
      <c r="M6" s="9" t="s">
        <v>144</v>
      </c>
      <c r="N6" s="9"/>
      <c r="O6" s="6">
        <v>42.815660000000001</v>
      </c>
      <c r="P6" s="6">
        <v>9.5470000000000006</v>
      </c>
      <c r="Q6" s="7">
        <v>1.9899999999999999E-5</v>
      </c>
      <c r="R6" s="5" t="s">
        <v>12</v>
      </c>
      <c r="S6" s="5" t="s">
        <v>106</v>
      </c>
      <c r="T6" s="8" t="s">
        <v>107</v>
      </c>
      <c r="U6" s="2" t="s">
        <v>109</v>
      </c>
      <c r="V6" s="2" t="s">
        <v>149</v>
      </c>
      <c r="W6" s="2" t="s">
        <v>108</v>
      </c>
      <c r="X6" s="12" t="s">
        <v>120</v>
      </c>
      <c r="Y6" s="12"/>
      <c r="Z6" s="12"/>
      <c r="AA6" s="12">
        <v>22.05</v>
      </c>
      <c r="AB6" s="12" t="s">
        <v>121</v>
      </c>
      <c r="AC6" s="12"/>
      <c r="AD6" s="12"/>
      <c r="AE6" s="12">
        <v>52.06</v>
      </c>
    </row>
    <row r="7" spans="1:31">
      <c r="A7" s="2"/>
      <c r="B7" s="4" t="s">
        <v>135</v>
      </c>
      <c r="C7" s="5" t="s">
        <v>6</v>
      </c>
      <c r="D7" s="4">
        <v>5</v>
      </c>
      <c r="E7" s="4">
        <v>198</v>
      </c>
      <c r="F7" s="13">
        <v>38.700000000000003</v>
      </c>
      <c r="G7" s="13">
        <v>262</v>
      </c>
      <c r="H7" s="4" t="str">
        <f>CONCATENATE(F7,"-",G7)</f>
        <v>38.7-262</v>
      </c>
      <c r="I7" s="4">
        <v>125487</v>
      </c>
      <c r="J7" s="4">
        <v>4.7699999999999996</v>
      </c>
      <c r="K7" s="4">
        <v>1.4E-3</v>
      </c>
      <c r="L7" s="9" t="s">
        <v>13</v>
      </c>
      <c r="M7" s="9" t="s">
        <v>144</v>
      </c>
      <c r="N7" s="9"/>
      <c r="O7" s="6"/>
      <c r="P7" s="6">
        <v>8.0619999999999994</v>
      </c>
      <c r="Q7" s="7">
        <v>1.1E-4</v>
      </c>
      <c r="R7" s="5" t="s">
        <v>11</v>
      </c>
      <c r="S7" s="5" t="s">
        <v>97</v>
      </c>
      <c r="T7" s="8" t="s">
        <v>73</v>
      </c>
      <c r="U7" s="20" t="s">
        <v>110</v>
      </c>
      <c r="V7" s="20" t="s">
        <v>111</v>
      </c>
      <c r="W7" s="2" t="s">
        <v>7</v>
      </c>
      <c r="X7" s="12">
        <v>121.4192</v>
      </c>
      <c r="Y7" s="12">
        <v>132.76220000000001</v>
      </c>
      <c r="Z7" s="12">
        <v>149.32310000000001</v>
      </c>
      <c r="AA7" s="12">
        <f>MAX(Y7:Z7)-X7</f>
        <v>27.903900000000007</v>
      </c>
      <c r="AB7" s="12">
        <v>145.26150000000001</v>
      </c>
      <c r="AC7" s="12">
        <v>161.52629999999999</v>
      </c>
      <c r="AD7" s="12">
        <v>175.8167</v>
      </c>
      <c r="AE7" s="12">
        <f>MAX(AC7:AD7)-AB7</f>
        <v>30.555199999999985</v>
      </c>
    </row>
    <row r="8" spans="1:31">
      <c r="A8" s="2"/>
      <c r="B8" s="4" t="s">
        <v>135</v>
      </c>
      <c r="C8" s="5" t="s">
        <v>6</v>
      </c>
      <c r="D8" s="4">
        <v>20</v>
      </c>
      <c r="E8" s="4">
        <v>162</v>
      </c>
      <c r="F8" s="13">
        <v>105</v>
      </c>
      <c r="G8" s="13">
        <v>175</v>
      </c>
      <c r="H8" s="4" t="str">
        <f>CONCATENATE(F8,"-",G8)</f>
        <v>105-175</v>
      </c>
      <c r="I8" s="4">
        <v>6352</v>
      </c>
      <c r="J8" s="4">
        <v>4.1900000000000004</v>
      </c>
      <c r="K8" s="4">
        <v>4.0000000000000001E-3</v>
      </c>
      <c r="L8" s="9" t="s">
        <v>13</v>
      </c>
      <c r="M8" s="9" t="s">
        <v>144</v>
      </c>
      <c r="N8" s="9"/>
      <c r="O8" s="6"/>
      <c r="P8" s="6">
        <v>6.15</v>
      </c>
      <c r="Q8" s="7">
        <v>1.0399999999999999E-3</v>
      </c>
      <c r="R8" s="5" t="s">
        <v>9</v>
      </c>
      <c r="S8" s="5" t="s">
        <v>44</v>
      </c>
      <c r="T8" s="8" t="s">
        <v>62</v>
      </c>
      <c r="U8" s="20" t="s">
        <v>64</v>
      </c>
      <c r="V8" s="20" t="s">
        <v>63</v>
      </c>
      <c r="W8" s="2" t="s">
        <v>7</v>
      </c>
      <c r="X8" s="12">
        <v>133.86959999999999</v>
      </c>
      <c r="Y8" s="12">
        <v>131.64830000000001</v>
      </c>
      <c r="Z8" s="12" t="s">
        <v>7</v>
      </c>
      <c r="AA8" s="12">
        <f>Y8-X8</f>
        <v>-2.2212999999999852</v>
      </c>
      <c r="AB8" s="12">
        <v>171.19210000000001</v>
      </c>
      <c r="AC8" s="12">
        <v>148.37690000000001</v>
      </c>
      <c r="AD8" s="12" t="s">
        <v>7</v>
      </c>
      <c r="AE8" s="12">
        <f>AC8-AB8</f>
        <v>-22.815200000000004</v>
      </c>
    </row>
    <row r="9" spans="1:31">
      <c r="A9" s="2"/>
      <c r="B9" s="4" t="s">
        <v>136</v>
      </c>
      <c r="C9" s="5" t="s">
        <v>6</v>
      </c>
      <c r="D9" s="4"/>
      <c r="E9" s="4"/>
      <c r="F9" s="13"/>
      <c r="G9" s="13"/>
      <c r="H9" s="4"/>
      <c r="I9" s="4" t="s">
        <v>7</v>
      </c>
      <c r="J9" s="4"/>
      <c r="K9" s="4"/>
      <c r="L9" s="9"/>
      <c r="M9" s="9"/>
      <c r="N9" s="9"/>
      <c r="O9" s="6"/>
      <c r="P9" s="6">
        <v>9.5180000000000007</v>
      </c>
      <c r="Q9" s="7">
        <v>8.4600000000000003E-7</v>
      </c>
      <c r="R9" s="10"/>
      <c r="S9" s="10"/>
      <c r="T9" s="8"/>
      <c r="U9" s="2"/>
      <c r="V9" s="2"/>
      <c r="W9" s="2"/>
      <c r="X9" s="12"/>
      <c r="Y9" s="12"/>
      <c r="Z9" s="12"/>
      <c r="AA9" s="12"/>
      <c r="AB9" s="12"/>
      <c r="AC9" s="12"/>
      <c r="AD9" s="12"/>
      <c r="AE9" s="12"/>
    </row>
    <row r="10" spans="1:31">
      <c r="A10" s="2"/>
      <c r="B10" s="4" t="s">
        <v>137</v>
      </c>
      <c r="C10" s="5" t="s">
        <v>6</v>
      </c>
      <c r="D10" s="4">
        <v>20</v>
      </c>
      <c r="E10" s="4">
        <v>169</v>
      </c>
      <c r="F10" s="14">
        <v>105</v>
      </c>
      <c r="G10" s="14">
        <v>175</v>
      </c>
      <c r="H10" s="4" t="str">
        <f>CONCATENATE(F10,"-",G10)</f>
        <v>105-175</v>
      </c>
      <c r="I10" s="4">
        <v>60142</v>
      </c>
      <c r="J10" s="4">
        <v>5.63</v>
      </c>
      <c r="K10" s="7">
        <v>2.0000000000000001E-4</v>
      </c>
      <c r="L10" s="9">
        <v>5.0000000000000001E-3</v>
      </c>
      <c r="M10" s="9" t="s">
        <v>145</v>
      </c>
      <c r="N10" s="9"/>
      <c r="O10" s="6">
        <v>32.506140000000002</v>
      </c>
      <c r="P10" s="6">
        <v>11.606</v>
      </c>
      <c r="Q10" s="7">
        <v>1.1399999999999999E-5</v>
      </c>
      <c r="R10" s="5" t="s">
        <v>11</v>
      </c>
      <c r="S10" s="5" t="s">
        <v>97</v>
      </c>
      <c r="T10" s="8" t="s">
        <v>78</v>
      </c>
      <c r="U10" s="20" t="s">
        <v>98</v>
      </c>
      <c r="V10" s="20" t="s">
        <v>99</v>
      </c>
      <c r="W10" s="2" t="s">
        <v>7</v>
      </c>
      <c r="X10" s="12">
        <v>208.2696</v>
      </c>
      <c r="Y10" s="12">
        <v>241.54519999999999</v>
      </c>
      <c r="Z10" s="12">
        <v>246.89500000000001</v>
      </c>
      <c r="AA10" s="12">
        <f>MAX(Y10:Z10)-X10</f>
        <v>38.625400000000013</v>
      </c>
      <c r="AB10" s="12">
        <v>249.45599999999999</v>
      </c>
      <c r="AC10" s="12">
        <v>292.01889999999997</v>
      </c>
      <c r="AD10" s="12">
        <v>272.98149999999998</v>
      </c>
      <c r="AE10" s="12">
        <f>MAX(AC10:AD10)-AB10</f>
        <v>42.562899999999985</v>
      </c>
    </row>
    <row r="11" spans="1:31">
      <c r="A11" s="2"/>
      <c r="B11" s="4" t="s">
        <v>137</v>
      </c>
      <c r="C11" s="5" t="s">
        <v>6</v>
      </c>
      <c r="D11" s="4">
        <v>24</v>
      </c>
      <c r="E11" s="4">
        <v>79.8</v>
      </c>
      <c r="F11" s="13">
        <v>54.9</v>
      </c>
      <c r="G11" s="13">
        <v>93.8</v>
      </c>
      <c r="H11" s="4" t="str">
        <f>CONCATENATE(F11,"-",G11)</f>
        <v>54.9-93.8</v>
      </c>
      <c r="I11" s="4">
        <v>86217</v>
      </c>
      <c r="J11" s="4">
        <v>4.3099999999999996</v>
      </c>
      <c r="K11" s="4">
        <v>2.3999999999999998E-3</v>
      </c>
      <c r="L11" s="9" t="s">
        <v>13</v>
      </c>
      <c r="M11" s="9" t="s">
        <v>144</v>
      </c>
      <c r="N11" s="9"/>
      <c r="O11" s="6"/>
      <c r="P11" s="6">
        <v>8.3580000000000005</v>
      </c>
      <c r="Q11" s="7">
        <v>2.9300000000000002E-4</v>
      </c>
      <c r="R11" s="5" t="s">
        <v>9</v>
      </c>
      <c r="S11" s="5" t="s">
        <v>44</v>
      </c>
      <c r="T11" s="8" t="s">
        <v>73</v>
      </c>
      <c r="U11" s="20" t="s">
        <v>74</v>
      </c>
      <c r="V11" s="20" t="s">
        <v>75</v>
      </c>
      <c r="W11" s="2" t="s">
        <v>7</v>
      </c>
      <c r="X11" s="12">
        <v>214.53569999999999</v>
      </c>
      <c r="Y11" s="12">
        <v>242.92590000000001</v>
      </c>
      <c r="Z11" s="12" t="s">
        <v>7</v>
      </c>
      <c r="AA11" s="12">
        <f>Y11-X11</f>
        <v>28.390200000000021</v>
      </c>
      <c r="AB11" s="12">
        <v>246.23079999999999</v>
      </c>
      <c r="AC11" s="12">
        <v>291.94049999999999</v>
      </c>
      <c r="AD11" s="12" t="s">
        <v>7</v>
      </c>
      <c r="AE11" s="12">
        <f>AC11-AB11</f>
        <v>45.709699999999998</v>
      </c>
    </row>
    <row r="12" spans="1:31">
      <c r="A12" s="2"/>
      <c r="B12" s="4" t="s">
        <v>138</v>
      </c>
      <c r="C12" s="5" t="s">
        <v>6</v>
      </c>
      <c r="D12" s="4"/>
      <c r="E12" s="4"/>
      <c r="F12" s="13"/>
      <c r="G12" s="13"/>
      <c r="H12" s="4"/>
      <c r="I12" s="4" t="s">
        <v>7</v>
      </c>
      <c r="J12" s="4"/>
      <c r="K12" s="4"/>
      <c r="L12" s="9"/>
      <c r="M12" s="9"/>
      <c r="N12" s="9"/>
      <c r="O12" s="6"/>
      <c r="P12" s="6">
        <v>6.1159999999999997</v>
      </c>
      <c r="Q12" s="7">
        <v>1.9000000000000001E-4</v>
      </c>
      <c r="R12" s="5"/>
      <c r="S12" s="5"/>
      <c r="T12" s="8"/>
      <c r="U12" s="2"/>
      <c r="V12" s="2"/>
      <c r="W12" s="2"/>
      <c r="X12" s="12"/>
      <c r="Y12" s="12"/>
      <c r="Z12" s="12"/>
      <c r="AA12" s="12"/>
      <c r="AB12" s="12"/>
      <c r="AC12" s="12"/>
      <c r="AD12" s="12"/>
      <c r="AE12" s="12"/>
    </row>
    <row r="13" spans="1:31">
      <c r="A13" s="2"/>
      <c r="B13" s="4" t="s">
        <v>131</v>
      </c>
      <c r="C13" s="5" t="s">
        <v>6</v>
      </c>
      <c r="D13" s="4">
        <v>5</v>
      </c>
      <c r="E13" s="4">
        <v>261</v>
      </c>
      <c r="F13" s="14">
        <v>188</v>
      </c>
      <c r="G13" s="14">
        <v>262</v>
      </c>
      <c r="H13" s="4" t="str">
        <f>CONCATENATE(F13,"-",G13)</f>
        <v>188-262</v>
      </c>
      <c r="I13" s="4">
        <v>85980</v>
      </c>
      <c r="J13" s="4">
        <v>6.26</v>
      </c>
      <c r="K13" s="7">
        <v>2.0000000000000001E-4</v>
      </c>
      <c r="L13" s="9">
        <v>3.0000000000000001E-3</v>
      </c>
      <c r="M13" s="9" t="s">
        <v>145</v>
      </c>
      <c r="N13" s="9"/>
      <c r="O13" s="6">
        <v>46.673630000000003</v>
      </c>
      <c r="P13" s="6">
        <v>7.2629999999999999</v>
      </c>
      <c r="Q13" s="7">
        <v>1.8200000000000001E-4</v>
      </c>
      <c r="R13" s="5" t="s">
        <v>9</v>
      </c>
      <c r="S13" s="5" t="s">
        <v>37</v>
      </c>
      <c r="T13" s="8" t="s">
        <v>59</v>
      </c>
      <c r="U13" s="20" t="s">
        <v>61</v>
      </c>
      <c r="V13" s="20" t="s">
        <v>60</v>
      </c>
      <c r="W13" s="20" t="s">
        <v>7</v>
      </c>
      <c r="X13" s="12">
        <v>18.02581</v>
      </c>
      <c r="Y13" s="12">
        <v>19.128</v>
      </c>
      <c r="Z13" s="12" t="s">
        <v>7</v>
      </c>
      <c r="AA13" s="12">
        <f>Y13-X13</f>
        <v>1.1021900000000002</v>
      </c>
      <c r="AB13" s="12">
        <v>19.67436</v>
      </c>
      <c r="AC13" s="12">
        <v>19.914709999999999</v>
      </c>
      <c r="AD13" s="12" t="s">
        <v>7</v>
      </c>
      <c r="AE13" s="12">
        <f>AC13-AB13</f>
        <v>0.2403499999999994</v>
      </c>
    </row>
    <row r="14" spans="1:31">
      <c r="A14" s="2"/>
      <c r="B14" s="4" t="s">
        <v>131</v>
      </c>
      <c r="C14" s="5" t="s">
        <v>6</v>
      </c>
      <c r="D14" s="4">
        <v>20</v>
      </c>
      <c r="E14" s="4">
        <v>162</v>
      </c>
      <c r="F14" s="13">
        <v>158</v>
      </c>
      <c r="G14" s="13">
        <v>164</v>
      </c>
      <c r="H14" s="4" t="str">
        <f>CONCATENATE(F14,"-",G14)</f>
        <v>158-164</v>
      </c>
      <c r="I14" s="4">
        <v>6352</v>
      </c>
      <c r="J14" s="4">
        <v>3.78</v>
      </c>
      <c r="K14" s="4">
        <v>8.5000000000000006E-3</v>
      </c>
      <c r="L14" s="9" t="s">
        <v>13</v>
      </c>
      <c r="M14" s="9" t="s">
        <v>144</v>
      </c>
      <c r="N14" s="9"/>
      <c r="O14" s="6"/>
      <c r="P14" s="6">
        <v>6.444</v>
      </c>
      <c r="Q14" s="7">
        <v>4.9799999999999996E-4</v>
      </c>
      <c r="R14" s="5" t="s">
        <v>9</v>
      </c>
      <c r="S14" s="5" t="s">
        <v>44</v>
      </c>
      <c r="T14" s="8" t="s">
        <v>62</v>
      </c>
      <c r="U14" s="21" t="s">
        <v>64</v>
      </c>
      <c r="V14" s="21" t="s">
        <v>63</v>
      </c>
      <c r="W14" s="19" t="s">
        <v>7</v>
      </c>
      <c r="X14" s="12">
        <v>18.68261</v>
      </c>
      <c r="Y14" s="12">
        <v>18.493099999999998</v>
      </c>
      <c r="Z14" s="12" t="s">
        <v>7</v>
      </c>
      <c r="AA14" s="12">
        <f>Y14-X14</f>
        <v>-0.18951000000000207</v>
      </c>
      <c r="AB14" s="12">
        <v>20.336839999999999</v>
      </c>
      <c r="AC14" s="12">
        <v>19.346150000000002</v>
      </c>
      <c r="AD14" s="12" t="s">
        <v>7</v>
      </c>
      <c r="AE14" s="12">
        <f>AC14-AB14</f>
        <v>-0.99068999999999718</v>
      </c>
    </row>
    <row r="15" spans="1:31">
      <c r="A15" s="2"/>
      <c r="B15" s="4" t="s">
        <v>131</v>
      </c>
      <c r="C15" s="5" t="s">
        <v>6</v>
      </c>
      <c r="D15" s="4">
        <v>27</v>
      </c>
      <c r="E15" s="4">
        <v>45.1</v>
      </c>
      <c r="F15" s="13">
        <v>0</v>
      </c>
      <c r="G15" s="13">
        <v>141</v>
      </c>
      <c r="H15" s="4" t="str">
        <f>CONCATENATE(F15,"-",G15)</f>
        <v>0-141</v>
      </c>
      <c r="I15" s="4">
        <v>61301</v>
      </c>
      <c r="J15" s="4">
        <v>3.79</v>
      </c>
      <c r="K15" s="4">
        <v>8.9999999999999993E-3</v>
      </c>
      <c r="L15" s="9" t="s">
        <v>13</v>
      </c>
      <c r="M15" s="9" t="s">
        <v>144</v>
      </c>
      <c r="N15" s="9"/>
      <c r="O15" s="6"/>
      <c r="P15" s="6">
        <v>6.4690000000000003</v>
      </c>
      <c r="Q15" s="7">
        <v>4.8299999999999998E-4</v>
      </c>
      <c r="R15" s="5" t="s">
        <v>9</v>
      </c>
      <c r="S15" s="5" t="s">
        <v>44</v>
      </c>
      <c r="T15" s="8" t="s">
        <v>59</v>
      </c>
      <c r="U15" s="20" t="s">
        <v>66</v>
      </c>
      <c r="V15" s="20" t="s">
        <v>65</v>
      </c>
      <c r="W15" s="19" t="s">
        <v>7</v>
      </c>
      <c r="X15" s="12">
        <v>18.386669999999999</v>
      </c>
      <c r="Y15" s="12">
        <v>18.88571</v>
      </c>
      <c r="Z15" s="12" t="s">
        <v>7</v>
      </c>
      <c r="AA15" s="12">
        <f>Y15-X15</f>
        <v>0.49904000000000082</v>
      </c>
      <c r="AB15" s="12">
        <v>19.953489999999999</v>
      </c>
      <c r="AC15" s="12">
        <v>19.822220000000002</v>
      </c>
      <c r="AD15" s="12" t="s">
        <v>7</v>
      </c>
      <c r="AE15" s="12">
        <f>AC15-AB15</f>
        <v>-0.13126999999999711</v>
      </c>
    </row>
    <row r="16" spans="1:31">
      <c r="A16" s="2"/>
      <c r="B16" s="4" t="s">
        <v>131</v>
      </c>
      <c r="C16" s="5" t="s">
        <v>6</v>
      </c>
      <c r="D16" s="4">
        <v>34</v>
      </c>
      <c r="E16" s="4">
        <v>110</v>
      </c>
      <c r="F16" s="15">
        <v>70.599999999999994</v>
      </c>
      <c r="G16" s="15">
        <v>132</v>
      </c>
      <c r="H16" s="4" t="str">
        <f>CONCATENATE(F16,"-",G16)</f>
        <v>70.6-132</v>
      </c>
      <c r="I16" s="4">
        <v>126171</v>
      </c>
      <c r="J16" s="4">
        <v>3.88</v>
      </c>
      <c r="K16" s="4">
        <v>6.7999999999999996E-3</v>
      </c>
      <c r="L16" s="22">
        <v>4.2000000000000003E-2</v>
      </c>
      <c r="M16" s="9" t="s">
        <v>154</v>
      </c>
      <c r="N16" s="9">
        <v>7.1999999999999995E-2</v>
      </c>
      <c r="O16" s="6"/>
      <c r="P16" s="6">
        <v>5.7270000000000003</v>
      </c>
      <c r="Q16" s="7">
        <v>1.2099999999999999E-3</v>
      </c>
      <c r="R16" s="5" t="s">
        <v>9</v>
      </c>
      <c r="S16" s="5" t="s">
        <v>44</v>
      </c>
      <c r="T16" s="8" t="s">
        <v>43</v>
      </c>
      <c r="U16" s="20" t="s">
        <v>67</v>
      </c>
      <c r="V16" s="20" t="s">
        <v>68</v>
      </c>
      <c r="W16" s="19" t="s">
        <v>7</v>
      </c>
      <c r="X16" s="12">
        <v>19.068750000000001</v>
      </c>
      <c r="Y16" s="12">
        <v>17.51905</v>
      </c>
      <c r="Z16" s="12" t="s">
        <v>7</v>
      </c>
      <c r="AA16" s="12">
        <f>Y16-X16</f>
        <v>-1.5497000000000014</v>
      </c>
      <c r="AB16" s="12">
        <v>20.171430000000001</v>
      </c>
      <c r="AC16" s="12">
        <v>19.75</v>
      </c>
      <c r="AD16" s="12" t="s">
        <v>7</v>
      </c>
      <c r="AE16" s="12">
        <f>AC16-AB16</f>
        <v>-0.42143000000000086</v>
      </c>
    </row>
    <row r="17" spans="1:31">
      <c r="A17" s="2"/>
      <c r="B17" s="4" t="s">
        <v>132</v>
      </c>
      <c r="C17" s="5" t="s">
        <v>6</v>
      </c>
      <c r="D17" s="4"/>
      <c r="E17" s="4"/>
      <c r="F17" s="15"/>
      <c r="G17" s="15"/>
      <c r="H17" s="4"/>
      <c r="I17" s="4" t="s">
        <v>7</v>
      </c>
      <c r="J17" s="4"/>
      <c r="K17" s="4"/>
      <c r="L17" s="9"/>
      <c r="M17" s="9"/>
      <c r="N17" s="9"/>
      <c r="O17" s="6"/>
      <c r="P17" s="6">
        <v>13.657999999999999</v>
      </c>
      <c r="Q17" s="7">
        <v>2.93E-9</v>
      </c>
      <c r="R17" s="10"/>
      <c r="S17" s="10"/>
      <c r="T17" s="8"/>
      <c r="U17" s="2"/>
      <c r="V17" s="2"/>
      <c r="W17" s="2"/>
      <c r="X17" s="12"/>
      <c r="Y17" s="12"/>
      <c r="Z17" s="12"/>
      <c r="AA17" s="12"/>
      <c r="AB17" s="12"/>
      <c r="AC17" s="12"/>
      <c r="AD17" s="12"/>
      <c r="AE17" s="12"/>
    </row>
    <row r="18" spans="1:31">
      <c r="A18" s="2"/>
      <c r="B18" s="4" t="s">
        <v>133</v>
      </c>
      <c r="C18" s="5" t="s">
        <v>6</v>
      </c>
      <c r="D18" s="4">
        <v>3</v>
      </c>
      <c r="E18" s="4">
        <v>83</v>
      </c>
      <c r="F18" s="15">
        <v>18.8</v>
      </c>
      <c r="G18" s="15">
        <v>267</v>
      </c>
      <c r="H18" s="4" t="str">
        <f>CONCATENATE(F18,"-",G18)</f>
        <v>18.8-267</v>
      </c>
      <c r="I18" s="4">
        <v>90770</v>
      </c>
      <c r="J18" s="4">
        <v>3.94</v>
      </c>
      <c r="K18" s="4">
        <v>9.4999999999999998E-3</v>
      </c>
      <c r="L18" s="9" t="s">
        <v>13</v>
      </c>
      <c r="M18" s="9" t="s">
        <v>144</v>
      </c>
      <c r="N18" s="9"/>
      <c r="O18" s="6">
        <v>54.52355</v>
      </c>
      <c r="P18" s="6">
        <v>1.98</v>
      </c>
      <c r="Q18" s="7">
        <v>9.3171000000000004E-2</v>
      </c>
      <c r="R18" s="5" t="s">
        <v>9</v>
      </c>
      <c r="S18" s="5" t="s">
        <v>37</v>
      </c>
      <c r="T18" s="2" t="s">
        <v>40</v>
      </c>
      <c r="U18" s="20" t="s">
        <v>70</v>
      </c>
      <c r="V18" s="20" t="s">
        <v>69</v>
      </c>
      <c r="W18" s="20" t="s">
        <v>7</v>
      </c>
      <c r="X18" s="12">
        <v>22.37143</v>
      </c>
      <c r="Y18" s="12">
        <v>22.074999999999999</v>
      </c>
      <c r="Z18" s="12" t="s">
        <v>7</v>
      </c>
      <c r="AA18" s="12">
        <f>Y18-X18</f>
        <v>-0.29643000000000086</v>
      </c>
      <c r="AB18" s="12">
        <v>23.590910000000001</v>
      </c>
      <c r="AC18" s="12">
        <v>23.94</v>
      </c>
      <c r="AD18" s="12" t="s">
        <v>7</v>
      </c>
      <c r="AE18" s="12">
        <f>AC18-AB18</f>
        <v>0.34909000000000034</v>
      </c>
    </row>
    <row r="19" spans="1:31">
      <c r="A19" s="2"/>
      <c r="B19" s="4" t="s">
        <v>133</v>
      </c>
      <c r="C19" s="5" t="s">
        <v>6</v>
      </c>
      <c r="D19" s="4">
        <v>4</v>
      </c>
      <c r="E19" s="4">
        <v>115</v>
      </c>
      <c r="F19" s="14">
        <v>16.3</v>
      </c>
      <c r="G19" s="14">
        <v>215</v>
      </c>
      <c r="H19" s="4" t="str">
        <f>CONCATENATE(F19,"-",G19)</f>
        <v>16.3-215</v>
      </c>
      <c r="I19" s="4">
        <v>66075</v>
      </c>
      <c r="J19" s="4">
        <v>5.14</v>
      </c>
      <c r="K19" s="7">
        <v>5.0000000000000001E-4</v>
      </c>
      <c r="L19" s="9">
        <v>2.4E-2</v>
      </c>
      <c r="M19" s="9" t="s">
        <v>154</v>
      </c>
      <c r="N19" s="9"/>
      <c r="O19" s="6"/>
      <c r="P19" s="6">
        <v>5.524</v>
      </c>
      <c r="Q19" s="7">
        <v>6.2699999999999995E-4</v>
      </c>
      <c r="R19" s="5" t="s">
        <v>9</v>
      </c>
      <c r="S19" s="5" t="s">
        <v>44</v>
      </c>
      <c r="T19" s="8" t="s">
        <v>40</v>
      </c>
      <c r="U19" s="20" t="s">
        <v>72</v>
      </c>
      <c r="V19" s="20" t="s">
        <v>71</v>
      </c>
      <c r="W19" s="19" t="s">
        <v>7</v>
      </c>
      <c r="X19" s="12">
        <v>21.82</v>
      </c>
      <c r="Y19" s="12">
        <v>22.69697</v>
      </c>
      <c r="Z19" s="12" t="s">
        <v>7</v>
      </c>
      <c r="AA19" s="12">
        <f>Y19-X19</f>
        <v>0.87697000000000003</v>
      </c>
      <c r="AB19" s="12">
        <v>23.64048</v>
      </c>
      <c r="AC19" s="12">
        <v>23.836839999999999</v>
      </c>
      <c r="AD19" s="12" t="s">
        <v>7</v>
      </c>
      <c r="AE19" s="12">
        <f>AC19-AB19</f>
        <v>0.19635999999999854</v>
      </c>
    </row>
    <row r="20" spans="1:31">
      <c r="A20" s="2"/>
      <c r="B20" s="4" t="s">
        <v>133</v>
      </c>
      <c r="C20" s="5" t="s">
        <v>6</v>
      </c>
      <c r="D20" s="4">
        <v>5</v>
      </c>
      <c r="E20" s="4">
        <v>261</v>
      </c>
      <c r="F20" s="14">
        <v>184.8</v>
      </c>
      <c r="G20" s="14">
        <v>262</v>
      </c>
      <c r="H20" s="4" t="str">
        <f>CONCATENATE(F20,"-",G20)</f>
        <v>184.8-262</v>
      </c>
      <c r="I20" s="4">
        <v>85980</v>
      </c>
      <c r="J20" s="4">
        <v>7.5</v>
      </c>
      <c r="K20" s="4">
        <v>0</v>
      </c>
      <c r="L20" s="9">
        <v>0</v>
      </c>
      <c r="M20" s="9" t="s">
        <v>145</v>
      </c>
      <c r="N20" s="9"/>
      <c r="O20" s="6"/>
      <c r="P20" s="6">
        <v>8.1850000000000005</v>
      </c>
      <c r="Q20" s="7">
        <v>1.6200000000000001E-5</v>
      </c>
      <c r="R20" s="5" t="s">
        <v>9</v>
      </c>
      <c r="S20" s="5" t="s">
        <v>37</v>
      </c>
      <c r="T20" s="8" t="s">
        <v>59</v>
      </c>
      <c r="U20" s="20" t="s">
        <v>61</v>
      </c>
      <c r="V20" s="20" t="s">
        <v>60</v>
      </c>
      <c r="W20" s="20" t="s">
        <v>7</v>
      </c>
      <c r="X20" s="12">
        <v>21.738710000000001</v>
      </c>
      <c r="Y20" s="12">
        <v>22.847999999999999</v>
      </c>
      <c r="Z20" s="12" t="s">
        <v>7</v>
      </c>
      <c r="AA20" s="12">
        <f>Y20-X20</f>
        <v>1.1092899999999979</v>
      </c>
      <c r="AB20" s="12">
        <v>23.602699999999999</v>
      </c>
      <c r="AC20" s="12">
        <v>23.908819999999999</v>
      </c>
      <c r="AD20" s="12" t="s">
        <v>7</v>
      </c>
      <c r="AE20" s="12">
        <f>AC20-AB20</f>
        <v>0.30611999999999995</v>
      </c>
    </row>
    <row r="21" spans="1:31">
      <c r="A21" s="2"/>
      <c r="B21" s="4" t="s">
        <v>133</v>
      </c>
      <c r="C21" s="5" t="s">
        <v>6</v>
      </c>
      <c r="D21" s="4">
        <v>20</v>
      </c>
      <c r="E21" s="4">
        <v>169</v>
      </c>
      <c r="F21" s="15">
        <v>98.7</v>
      </c>
      <c r="G21" s="15">
        <v>175</v>
      </c>
      <c r="H21" s="4" t="str">
        <f>CONCATENATE(F21,"-",G21)</f>
        <v>98.7-175</v>
      </c>
      <c r="I21" s="4">
        <v>60142</v>
      </c>
      <c r="J21" s="4">
        <v>3.8</v>
      </c>
      <c r="K21" s="4">
        <v>8.0999999999999996E-3</v>
      </c>
      <c r="L21" s="9" t="s">
        <v>13</v>
      </c>
      <c r="M21" s="9" t="s">
        <v>144</v>
      </c>
      <c r="N21" s="9"/>
      <c r="O21" s="6"/>
      <c r="P21" s="6">
        <v>4.0979999999999999</v>
      </c>
      <c r="Q21" s="7">
        <v>4.6680000000000003E-3</v>
      </c>
      <c r="R21" s="5" t="s">
        <v>11</v>
      </c>
      <c r="S21" s="5" t="s">
        <v>97</v>
      </c>
      <c r="T21" s="8" t="s">
        <v>78</v>
      </c>
      <c r="U21" s="20" t="s">
        <v>98</v>
      </c>
      <c r="V21" s="20" t="s">
        <v>99</v>
      </c>
      <c r="W21" s="2" t="s">
        <v>7</v>
      </c>
      <c r="X21" s="12">
        <v>21.72174</v>
      </c>
      <c r="Y21" s="12">
        <v>22.532260000000001</v>
      </c>
      <c r="Z21" s="12">
        <v>22.204999999999998</v>
      </c>
      <c r="AA21" s="12">
        <f>MAX(Y21:Z21)-X21</f>
        <v>0.81052000000000035</v>
      </c>
      <c r="AB21" s="12">
        <v>22.92</v>
      </c>
      <c r="AC21" s="12">
        <v>24.233329999999999</v>
      </c>
      <c r="AD21" s="12">
        <v>24.02308</v>
      </c>
      <c r="AE21" s="12">
        <f>MAX(AC21:AD21)-AB21</f>
        <v>1.313329999999997</v>
      </c>
    </row>
    <row r="22" spans="1:31">
      <c r="A22" s="2"/>
      <c r="B22" s="4" t="s">
        <v>133</v>
      </c>
      <c r="C22" s="5" t="s">
        <v>6</v>
      </c>
      <c r="D22" s="4">
        <v>34</v>
      </c>
      <c r="E22" s="4">
        <v>112</v>
      </c>
      <c r="F22" s="15">
        <v>84.7</v>
      </c>
      <c r="G22" s="15">
        <v>132</v>
      </c>
      <c r="H22" s="4" t="str">
        <f>CONCATENATE(F22,"-",G22)</f>
        <v>84.7-132</v>
      </c>
      <c r="I22" s="4">
        <v>120757</v>
      </c>
      <c r="J22" s="4">
        <v>3.78</v>
      </c>
      <c r="K22" s="4">
        <v>9.4000000000000004E-3</v>
      </c>
      <c r="L22" s="9" t="s">
        <v>13</v>
      </c>
      <c r="M22" s="9" t="s">
        <v>144</v>
      </c>
      <c r="N22" s="9"/>
      <c r="O22" s="6"/>
      <c r="P22" s="6">
        <v>3.1339999999999999</v>
      </c>
      <c r="Q22" s="7">
        <v>1.8318000000000001E-2</v>
      </c>
      <c r="R22" s="5" t="s">
        <v>11</v>
      </c>
      <c r="S22" s="5" t="s">
        <v>92</v>
      </c>
      <c r="T22" s="8" t="s">
        <v>78</v>
      </c>
      <c r="U22" s="20" t="s">
        <v>100</v>
      </c>
      <c r="V22" s="20" t="s">
        <v>101</v>
      </c>
      <c r="W22" s="2" t="s">
        <v>7</v>
      </c>
      <c r="X22" s="12">
        <v>22.524999999999999</v>
      </c>
      <c r="Y22" s="12">
        <v>22.424240000000001</v>
      </c>
      <c r="Z22" s="12">
        <v>21.394439999999999</v>
      </c>
      <c r="AA22" s="12">
        <f>MAX(Y22:Z22)-X22</f>
        <v>-0.10075999999999752</v>
      </c>
      <c r="AB22" s="12">
        <v>24.022220000000001</v>
      </c>
      <c r="AC22" s="12">
        <v>23.509519999999998</v>
      </c>
      <c r="AD22" s="12">
        <v>24.225000000000001</v>
      </c>
      <c r="AE22" s="12">
        <f>MAX(AC22:AD22)-AB22</f>
        <v>0.20278000000000063</v>
      </c>
    </row>
    <row r="23" spans="1:31">
      <c r="A23" s="2"/>
      <c r="B23" s="4" t="s">
        <v>134</v>
      </c>
      <c r="C23" s="5" t="s">
        <v>6</v>
      </c>
      <c r="D23" s="4"/>
      <c r="E23" s="4"/>
      <c r="F23" s="15"/>
      <c r="G23" s="15"/>
      <c r="H23" s="4"/>
      <c r="I23" s="4" t="s">
        <v>7</v>
      </c>
      <c r="J23" s="4"/>
      <c r="K23" s="4"/>
      <c r="L23" s="9"/>
      <c r="M23" s="9"/>
      <c r="N23" s="9"/>
      <c r="O23" s="6"/>
      <c r="P23" s="6">
        <v>13.452</v>
      </c>
      <c r="Q23" s="7">
        <v>4.8399999999999998E-10</v>
      </c>
      <c r="R23" s="10"/>
      <c r="S23" s="10"/>
      <c r="T23" s="8"/>
      <c r="U23" s="2"/>
      <c r="V23" s="2"/>
      <c r="W23" s="2"/>
      <c r="X23" s="12"/>
      <c r="Y23" s="12"/>
      <c r="Z23" s="12"/>
      <c r="AA23" s="12"/>
      <c r="AB23" s="12"/>
      <c r="AC23" s="12"/>
      <c r="AD23" s="12"/>
      <c r="AE23" s="12"/>
    </row>
    <row r="24" spans="1:31">
      <c r="A24" s="2"/>
      <c r="B24" s="4" t="s">
        <v>139</v>
      </c>
      <c r="C24" s="11" t="s">
        <v>6</v>
      </c>
      <c r="D24" s="4">
        <v>3</v>
      </c>
      <c r="E24" s="4">
        <v>52.9</v>
      </c>
      <c r="F24" s="15">
        <v>0</v>
      </c>
      <c r="G24" s="15">
        <v>224</v>
      </c>
      <c r="H24" s="4" t="str">
        <f>CONCATENATE(F24,"-",G24)</f>
        <v>0-224</v>
      </c>
      <c r="I24" s="4">
        <v>47129</v>
      </c>
      <c r="J24" s="4">
        <v>4.05</v>
      </c>
      <c r="K24" s="4">
        <v>6.0000000000000001E-3</v>
      </c>
      <c r="L24" s="9" t="s">
        <v>13</v>
      </c>
      <c r="M24" s="9" t="s">
        <v>144</v>
      </c>
      <c r="N24" s="9"/>
      <c r="O24" s="6">
        <v>38.266750000000002</v>
      </c>
      <c r="P24" s="6">
        <v>5.7060000000000004</v>
      </c>
      <c r="Q24" s="7">
        <v>2.8900000000000002E-3</v>
      </c>
      <c r="R24" s="5" t="s">
        <v>11</v>
      </c>
      <c r="S24" s="5" t="s">
        <v>92</v>
      </c>
      <c r="T24" s="8" t="s">
        <v>78</v>
      </c>
      <c r="U24" s="20" t="s">
        <v>102</v>
      </c>
      <c r="V24" s="20" t="s">
        <v>103</v>
      </c>
      <c r="W24" s="2" t="s">
        <v>7</v>
      </c>
      <c r="X24" s="12">
        <v>28.03077</v>
      </c>
      <c r="Y24" s="12">
        <v>27.223330000000001</v>
      </c>
      <c r="Z24" s="12">
        <v>26.280950000000001</v>
      </c>
      <c r="AA24" s="12">
        <f>MAX(Y24:Z24)-X24</f>
        <v>-0.80743999999999971</v>
      </c>
      <c r="AB24" s="12">
        <v>29.413640000000001</v>
      </c>
      <c r="AC24" s="12">
        <v>28.902170000000002</v>
      </c>
      <c r="AD24" s="12">
        <v>27.773910000000001</v>
      </c>
      <c r="AE24" s="12">
        <f>MAX(AC24:AD24)-AB24</f>
        <v>-0.5114699999999992</v>
      </c>
    </row>
    <row r="25" spans="1:31">
      <c r="A25" s="2"/>
      <c r="B25" s="4" t="s">
        <v>139</v>
      </c>
      <c r="C25" s="5" t="s">
        <v>6</v>
      </c>
      <c r="D25" s="4">
        <v>20</v>
      </c>
      <c r="E25" s="4">
        <v>169</v>
      </c>
      <c r="F25" s="14">
        <v>130</v>
      </c>
      <c r="G25" s="14">
        <v>175</v>
      </c>
      <c r="H25" s="4" t="str">
        <f>CONCATENATE(F25,"-",G25)</f>
        <v>130-175</v>
      </c>
      <c r="I25" s="4">
        <v>60142</v>
      </c>
      <c r="J25" s="4">
        <v>5.29</v>
      </c>
      <c r="K25" s="7">
        <v>2.9999999999999997E-4</v>
      </c>
      <c r="L25" s="9">
        <v>1.4E-2</v>
      </c>
      <c r="M25" s="9" t="s">
        <v>154</v>
      </c>
      <c r="N25" s="9"/>
      <c r="O25" s="6"/>
      <c r="P25" s="6">
        <v>10.618</v>
      </c>
      <c r="Q25" s="7">
        <v>1.43E-5</v>
      </c>
      <c r="R25" s="5" t="s">
        <v>11</v>
      </c>
      <c r="S25" s="5" t="s">
        <v>97</v>
      </c>
      <c r="T25" s="8" t="s">
        <v>78</v>
      </c>
      <c r="U25" s="20" t="s">
        <v>98</v>
      </c>
      <c r="V25" s="20" t="s">
        <v>99</v>
      </c>
      <c r="W25" s="2" t="s">
        <v>7</v>
      </c>
      <c r="X25" s="12">
        <v>26.413039999999999</v>
      </c>
      <c r="Y25" s="12">
        <v>27.693549999999998</v>
      </c>
      <c r="Z25" s="12">
        <v>27.63</v>
      </c>
      <c r="AA25" s="12">
        <f>MAX(Y25:Z25)-X25</f>
        <v>1.2805099999999996</v>
      </c>
      <c r="AB25" s="12">
        <v>28</v>
      </c>
      <c r="AC25" s="12">
        <v>29.254049999999999</v>
      </c>
      <c r="AD25" s="12">
        <v>28.870370000000001</v>
      </c>
      <c r="AE25" s="12">
        <f>MAX(AC25:AD25)-AB25</f>
        <v>1.2540499999999994</v>
      </c>
    </row>
    <row r="26" spans="1:31">
      <c r="A26" s="2"/>
      <c r="B26" s="4" t="s">
        <v>139</v>
      </c>
      <c r="C26" s="5" t="s">
        <v>6</v>
      </c>
      <c r="D26" s="4">
        <v>24</v>
      </c>
      <c r="E26" s="4">
        <v>79.8</v>
      </c>
      <c r="F26" s="15">
        <v>48.6</v>
      </c>
      <c r="G26" s="15">
        <v>155</v>
      </c>
      <c r="H26" s="4" t="str">
        <f>CONCATENATE(F26,"-",G26)</f>
        <v>48.6-155</v>
      </c>
      <c r="I26" s="4">
        <v>86217</v>
      </c>
      <c r="J26" s="4">
        <v>3.61</v>
      </c>
      <c r="K26" s="4">
        <v>8.8000000000000005E-3</v>
      </c>
      <c r="L26" s="9" t="s">
        <v>13</v>
      </c>
      <c r="M26" s="9" t="s">
        <v>144</v>
      </c>
      <c r="N26" s="9"/>
      <c r="O26" s="6"/>
      <c r="P26" s="6">
        <v>4.79</v>
      </c>
      <c r="Q26" s="7">
        <v>7.9399999999999991E-3</v>
      </c>
      <c r="R26" s="5" t="s">
        <v>9</v>
      </c>
      <c r="S26" s="5" t="s">
        <v>44</v>
      </c>
      <c r="T26" s="8" t="s">
        <v>73</v>
      </c>
      <c r="U26" s="20" t="s">
        <v>74</v>
      </c>
      <c r="V26" s="20" t="s">
        <v>75</v>
      </c>
      <c r="W26" s="2" t="s">
        <v>7</v>
      </c>
      <c r="X26" s="12">
        <v>26.85</v>
      </c>
      <c r="Y26" s="12">
        <v>27.377780000000001</v>
      </c>
      <c r="Z26" s="12" t="s">
        <v>7</v>
      </c>
      <c r="AA26" s="12">
        <f>Y26-X26</f>
        <v>0.52777999999999992</v>
      </c>
      <c r="AB26" s="12">
        <v>27.923079999999999</v>
      </c>
      <c r="AC26" s="12">
        <v>29.328569999999999</v>
      </c>
      <c r="AD26" s="12" t="s">
        <v>7</v>
      </c>
      <c r="AE26" s="12">
        <f>AC26-AB26</f>
        <v>1.4054900000000004</v>
      </c>
    </row>
    <row r="27" spans="1:31">
      <c r="A27" s="2"/>
      <c r="B27" s="4" t="s">
        <v>140</v>
      </c>
      <c r="C27" s="5" t="s">
        <v>6</v>
      </c>
      <c r="D27" s="4"/>
      <c r="E27" s="4"/>
      <c r="F27" s="15"/>
      <c r="G27" s="15"/>
      <c r="H27" s="4"/>
      <c r="I27" s="4" t="s">
        <v>7</v>
      </c>
      <c r="J27" s="4"/>
      <c r="K27" s="4"/>
      <c r="L27" s="9"/>
      <c r="M27" s="9"/>
      <c r="N27" s="9"/>
      <c r="O27" s="6"/>
      <c r="P27" s="6">
        <v>9.6709999999999994</v>
      </c>
      <c r="Q27" s="7">
        <v>1.6899999999999999E-6</v>
      </c>
      <c r="R27" s="5"/>
      <c r="S27" s="5"/>
      <c r="T27" s="8"/>
      <c r="U27" s="2"/>
      <c r="V27" s="2"/>
      <c r="W27" s="2"/>
      <c r="X27" s="12"/>
      <c r="Y27" s="12"/>
      <c r="Z27" s="12"/>
      <c r="AA27" s="12"/>
      <c r="AB27" s="12"/>
      <c r="AC27" s="12"/>
      <c r="AD27" s="12"/>
      <c r="AE27" s="12"/>
    </row>
    <row r="28" spans="1:31" ht="17" customHeight="1">
      <c r="A28" s="2"/>
      <c r="B28" s="4" t="s">
        <v>18</v>
      </c>
      <c r="C28" s="5" t="s">
        <v>5</v>
      </c>
      <c r="D28" s="4">
        <v>16</v>
      </c>
      <c r="E28" s="4">
        <v>89.9</v>
      </c>
      <c r="F28" s="13">
        <v>48.4</v>
      </c>
      <c r="G28" s="13">
        <v>105</v>
      </c>
      <c r="H28" s="4" t="str">
        <f t="shared" ref="H28:H38" si="0">CONCATENATE(F28,"-",G28)</f>
        <v>48.4-105</v>
      </c>
      <c r="I28" s="4">
        <v>118085</v>
      </c>
      <c r="J28" s="4">
        <v>3.86</v>
      </c>
      <c r="K28" s="4">
        <v>6.4999999999999997E-3</v>
      </c>
      <c r="L28" s="9" t="s">
        <v>13</v>
      </c>
      <c r="M28" s="9" t="s">
        <v>144</v>
      </c>
      <c r="N28" s="9"/>
      <c r="O28" s="6">
        <v>9.9520459999999993</v>
      </c>
      <c r="P28" s="6">
        <v>9.9520459999999993</v>
      </c>
      <c r="Q28" s="7">
        <v>5.9919499999999996E-4</v>
      </c>
      <c r="R28" s="5" t="s">
        <v>10</v>
      </c>
      <c r="S28" s="2" t="s">
        <v>89</v>
      </c>
      <c r="T28" s="8" t="s">
        <v>43</v>
      </c>
      <c r="U28" s="20" t="s">
        <v>90</v>
      </c>
      <c r="V28" s="20" t="s">
        <v>91</v>
      </c>
      <c r="W28" s="2" t="s">
        <v>7</v>
      </c>
      <c r="X28" s="12">
        <v>1.02125</v>
      </c>
      <c r="Y28" s="12">
        <v>1.012418</v>
      </c>
      <c r="Z28" s="12">
        <v>1.002353</v>
      </c>
      <c r="AA28" s="12">
        <f>MAX(Y28:Z28)-X28</f>
        <v>-8.831999999999951E-3</v>
      </c>
      <c r="AB28" s="12" t="s">
        <v>7</v>
      </c>
      <c r="AC28" s="12" t="s">
        <v>7</v>
      </c>
      <c r="AD28" s="12" t="s">
        <v>7</v>
      </c>
      <c r="AE28" s="12" t="s">
        <v>7</v>
      </c>
    </row>
    <row r="29" spans="1:31" ht="17" customHeight="1">
      <c r="A29" s="2"/>
      <c r="B29" s="4" t="s">
        <v>19</v>
      </c>
      <c r="C29" s="5" t="s">
        <v>5</v>
      </c>
      <c r="D29" s="4">
        <v>39</v>
      </c>
      <c r="E29" s="4">
        <v>46.9</v>
      </c>
      <c r="F29" s="13">
        <v>34.799999999999997</v>
      </c>
      <c r="G29" s="13">
        <v>83.1</v>
      </c>
      <c r="H29" s="4" t="str">
        <f t="shared" si="0"/>
        <v>34.8-83.1</v>
      </c>
      <c r="I29" s="4">
        <v>39977</v>
      </c>
      <c r="J29" s="4">
        <v>3.91</v>
      </c>
      <c r="K29" s="4">
        <v>4.4999999999999997E-3</v>
      </c>
      <c r="L29" s="9" t="s">
        <v>13</v>
      </c>
      <c r="M29" s="9" t="s">
        <v>144</v>
      </c>
      <c r="N29" s="9"/>
      <c r="O29" s="6">
        <v>10.30822</v>
      </c>
      <c r="P29" s="6">
        <v>10.30822</v>
      </c>
      <c r="Q29" s="7">
        <v>5.3965420000000005E-4</v>
      </c>
      <c r="R29" s="5" t="s">
        <v>11</v>
      </c>
      <c r="S29" s="5" t="s">
        <v>92</v>
      </c>
      <c r="T29" s="8" t="s">
        <v>78</v>
      </c>
      <c r="U29" s="20" t="s">
        <v>93</v>
      </c>
      <c r="V29" s="20" t="s">
        <v>94</v>
      </c>
      <c r="W29" s="2" t="s">
        <v>7</v>
      </c>
      <c r="X29" s="12">
        <v>1.20875</v>
      </c>
      <c r="Y29" s="12">
        <v>1.2036990000000001</v>
      </c>
      <c r="Z29" s="12">
        <v>1.1751020000000001</v>
      </c>
      <c r="AA29" s="12">
        <f>MAX(Y29:Z29)-X29</f>
        <v>-5.0509999999999167E-3</v>
      </c>
      <c r="AB29" s="12" t="s">
        <v>7</v>
      </c>
      <c r="AC29" s="12" t="s">
        <v>7</v>
      </c>
      <c r="AD29" s="12" t="s">
        <v>7</v>
      </c>
      <c r="AE29" s="12" t="s">
        <v>7</v>
      </c>
    </row>
    <row r="30" spans="1:31" ht="17" customHeight="1">
      <c r="A30" s="2"/>
      <c r="B30" s="4" t="s">
        <v>20</v>
      </c>
      <c r="C30" s="5" t="s">
        <v>5</v>
      </c>
      <c r="D30" s="4">
        <v>20</v>
      </c>
      <c r="E30" s="4">
        <v>150</v>
      </c>
      <c r="F30" s="14">
        <v>116</v>
      </c>
      <c r="G30" s="14">
        <v>175</v>
      </c>
      <c r="H30" s="4" t="str">
        <f t="shared" si="0"/>
        <v>116-175</v>
      </c>
      <c r="I30" s="4">
        <v>55565</v>
      </c>
      <c r="J30" s="4">
        <v>4.67</v>
      </c>
      <c r="K30" s="4">
        <v>1E-3</v>
      </c>
      <c r="L30" s="9">
        <v>0.04</v>
      </c>
      <c r="M30" s="9" t="s">
        <v>154</v>
      </c>
      <c r="N30" s="22">
        <v>3.1E-2</v>
      </c>
      <c r="O30" s="6">
        <v>12.164239999999999</v>
      </c>
      <c r="P30" s="6">
        <v>12.164239999999999</v>
      </c>
      <c r="Q30" s="7">
        <v>8.4289380000000005E-5</v>
      </c>
      <c r="R30" s="5" t="s">
        <v>9</v>
      </c>
      <c r="S30" s="5" t="s">
        <v>37</v>
      </c>
      <c r="T30" s="8" t="s">
        <v>40</v>
      </c>
      <c r="U30" s="20" t="s">
        <v>39</v>
      </c>
      <c r="V30" s="20" t="s">
        <v>41</v>
      </c>
      <c r="W30" s="20" t="s">
        <v>7</v>
      </c>
      <c r="X30" s="12">
        <v>1.111299</v>
      </c>
      <c r="Y30" s="12">
        <v>1.15137</v>
      </c>
      <c r="Z30" s="12" t="s">
        <v>7</v>
      </c>
      <c r="AA30" s="12">
        <f t="shared" ref="AA30:AA36" si="1">Y30-X30</f>
        <v>4.0070999999999968E-2</v>
      </c>
      <c r="AB30" s="12" t="s">
        <v>7</v>
      </c>
      <c r="AC30" s="12" t="s">
        <v>7</v>
      </c>
      <c r="AD30" s="12" t="s">
        <v>7</v>
      </c>
      <c r="AE30" s="12" t="s">
        <v>7</v>
      </c>
    </row>
    <row r="31" spans="1:31">
      <c r="A31" s="2"/>
      <c r="B31" s="4" t="s">
        <v>126</v>
      </c>
      <c r="C31" s="5" t="s">
        <v>5</v>
      </c>
      <c r="D31" s="4">
        <v>9</v>
      </c>
      <c r="E31" s="4">
        <v>184</v>
      </c>
      <c r="F31" s="15">
        <v>164</v>
      </c>
      <c r="G31" s="15">
        <v>206</v>
      </c>
      <c r="H31" s="4" t="str">
        <f t="shared" si="0"/>
        <v>164-206</v>
      </c>
      <c r="I31" s="4">
        <v>33699</v>
      </c>
      <c r="J31" s="4">
        <v>4.3600000000000003</v>
      </c>
      <c r="K31" s="4">
        <v>3.3E-3</v>
      </c>
      <c r="L31" s="9" t="s">
        <v>13</v>
      </c>
      <c r="M31" s="9" t="s">
        <v>144</v>
      </c>
      <c r="N31" s="9"/>
      <c r="O31" s="6">
        <v>11.242559999999999</v>
      </c>
      <c r="P31" s="6">
        <v>11.242559999999999</v>
      </c>
      <c r="Q31" s="7">
        <v>2.155816E-4</v>
      </c>
      <c r="R31" s="5" t="s">
        <v>9</v>
      </c>
      <c r="S31" s="5" t="s">
        <v>37</v>
      </c>
      <c r="T31" s="8" t="s">
        <v>78</v>
      </c>
      <c r="U31" s="20" t="s">
        <v>79</v>
      </c>
      <c r="V31" s="20" t="s">
        <v>80</v>
      </c>
      <c r="W31" s="20" t="s">
        <v>7</v>
      </c>
      <c r="X31" s="12">
        <v>1.205122</v>
      </c>
      <c r="Y31" s="12">
        <v>1.129014</v>
      </c>
      <c r="Z31" s="12" t="s">
        <v>7</v>
      </c>
      <c r="AA31" s="12">
        <f t="shared" si="1"/>
        <v>-7.6108000000000064E-2</v>
      </c>
      <c r="AB31" s="12" t="s">
        <v>7</v>
      </c>
      <c r="AC31" s="12" t="s">
        <v>7</v>
      </c>
      <c r="AD31" s="12" t="s">
        <v>7</v>
      </c>
      <c r="AE31" s="12" t="s">
        <v>7</v>
      </c>
    </row>
    <row r="32" spans="1:31">
      <c r="A32" s="2"/>
      <c r="B32" s="4" t="s">
        <v>127</v>
      </c>
      <c r="C32" s="5" t="s">
        <v>5</v>
      </c>
      <c r="D32" s="4">
        <v>36</v>
      </c>
      <c r="E32" s="4">
        <v>61.8</v>
      </c>
      <c r="F32" s="14">
        <v>1.33</v>
      </c>
      <c r="G32" s="14">
        <v>123</v>
      </c>
      <c r="H32" s="4" t="str">
        <f t="shared" si="0"/>
        <v>1.33-123</v>
      </c>
      <c r="I32" s="4">
        <v>41389</v>
      </c>
      <c r="J32" s="4">
        <v>5.88</v>
      </c>
      <c r="K32" s="4">
        <v>0</v>
      </c>
      <c r="L32" s="9">
        <v>8.9999999999999993E-3</v>
      </c>
      <c r="M32" s="9"/>
      <c r="N32" s="9"/>
      <c r="O32" s="6">
        <v>15.16812</v>
      </c>
      <c r="P32" s="6">
        <v>15.16812</v>
      </c>
      <c r="Q32" s="7">
        <v>5.2858840000000001E-6</v>
      </c>
      <c r="R32" s="5" t="s">
        <v>9</v>
      </c>
      <c r="S32" s="5" t="s">
        <v>37</v>
      </c>
      <c r="T32" s="8" t="s">
        <v>59</v>
      </c>
      <c r="U32" s="20" t="s">
        <v>82</v>
      </c>
      <c r="V32" s="20" t="s">
        <v>81</v>
      </c>
      <c r="W32" s="20" t="s">
        <v>7</v>
      </c>
      <c r="X32" s="12">
        <v>0.79156629999999994</v>
      </c>
      <c r="Y32" s="12">
        <v>0.83915490000000004</v>
      </c>
      <c r="Z32" s="12" t="s">
        <v>7</v>
      </c>
      <c r="AA32" s="12">
        <f t="shared" si="1"/>
        <v>4.7588600000000092E-2</v>
      </c>
      <c r="AB32" s="12" t="s">
        <v>7</v>
      </c>
      <c r="AC32" s="12" t="s">
        <v>7</v>
      </c>
      <c r="AD32" s="12" t="s">
        <v>7</v>
      </c>
      <c r="AE32" s="12" t="s">
        <v>7</v>
      </c>
    </row>
    <row r="33" spans="1:31">
      <c r="A33" s="2"/>
      <c r="B33" s="4" t="s">
        <v>128</v>
      </c>
      <c r="C33" s="5" t="s">
        <v>5</v>
      </c>
      <c r="D33" s="4">
        <v>3</v>
      </c>
      <c r="E33" s="4">
        <v>35.700000000000003</v>
      </c>
      <c r="F33" s="15">
        <v>18.2</v>
      </c>
      <c r="G33" s="15">
        <v>84.8</v>
      </c>
      <c r="H33" s="4" t="str">
        <f t="shared" si="0"/>
        <v>18.2-84.8</v>
      </c>
      <c r="I33" s="4">
        <v>115199</v>
      </c>
      <c r="J33" s="4">
        <v>4.4000000000000004</v>
      </c>
      <c r="K33" s="4">
        <v>5.1999999999999998E-3</v>
      </c>
      <c r="L33" s="9" t="s">
        <v>13</v>
      </c>
      <c r="M33" s="23" t="s">
        <v>144</v>
      </c>
      <c r="N33" s="9"/>
      <c r="O33" s="6">
        <v>25.990079999999999</v>
      </c>
      <c r="P33" s="6">
        <v>6.8</v>
      </c>
      <c r="Q33" s="7">
        <v>3.1199999999999999E-3</v>
      </c>
      <c r="R33" s="5" t="s">
        <v>9</v>
      </c>
      <c r="S33" s="5" t="s">
        <v>44</v>
      </c>
      <c r="T33" s="8" t="s">
        <v>43</v>
      </c>
      <c r="U33" s="20" t="s">
        <v>83</v>
      </c>
      <c r="V33" s="20" t="s">
        <v>84</v>
      </c>
      <c r="W33" s="2" t="s">
        <v>7</v>
      </c>
      <c r="X33" s="12">
        <v>0.55302079999999998</v>
      </c>
      <c r="Y33" s="12">
        <v>0.65652169999999999</v>
      </c>
      <c r="Z33" s="12" t="s">
        <v>7</v>
      </c>
      <c r="AA33" s="12">
        <f t="shared" si="1"/>
        <v>0.10350090000000001</v>
      </c>
      <c r="AB33" s="12" t="s">
        <v>7</v>
      </c>
      <c r="AC33" s="12" t="s">
        <v>7</v>
      </c>
      <c r="AD33" s="12" t="s">
        <v>7</v>
      </c>
      <c r="AE33" s="12" t="s">
        <v>7</v>
      </c>
    </row>
    <row r="34" spans="1:31">
      <c r="A34" s="2"/>
      <c r="B34" s="4" t="s">
        <v>128</v>
      </c>
      <c r="C34" s="5" t="s">
        <v>5</v>
      </c>
      <c r="D34" s="4">
        <v>9</v>
      </c>
      <c r="E34" s="4">
        <v>139</v>
      </c>
      <c r="F34" s="16">
        <v>88.8</v>
      </c>
      <c r="G34" s="16">
        <v>189</v>
      </c>
      <c r="H34" s="4" t="str">
        <f t="shared" si="0"/>
        <v>88.8-189</v>
      </c>
      <c r="I34" s="4">
        <v>128240</v>
      </c>
      <c r="J34" s="4">
        <v>4.22</v>
      </c>
      <c r="K34" s="4">
        <v>4.1999999999999997E-3</v>
      </c>
      <c r="L34" s="9" t="s">
        <v>13</v>
      </c>
      <c r="M34" s="23" t="s">
        <v>144</v>
      </c>
      <c r="N34" s="9"/>
      <c r="O34" s="6"/>
      <c r="P34" s="6">
        <v>5.3440000000000003</v>
      </c>
      <c r="Q34" s="7">
        <v>1.183E-2</v>
      </c>
      <c r="R34" s="5" t="s">
        <v>9</v>
      </c>
      <c r="S34" s="5" t="s">
        <v>37</v>
      </c>
      <c r="T34" s="8" t="s">
        <v>73</v>
      </c>
      <c r="U34" s="20" t="s">
        <v>85</v>
      </c>
      <c r="V34" s="20" t="s">
        <v>86</v>
      </c>
      <c r="W34" s="20" t="s">
        <v>7</v>
      </c>
      <c r="X34" s="12">
        <v>0.56338710000000003</v>
      </c>
      <c r="Y34" s="12">
        <v>0.60444439999999999</v>
      </c>
      <c r="Z34" s="12" t="s">
        <v>7</v>
      </c>
      <c r="AA34" s="12">
        <f t="shared" si="1"/>
        <v>4.1057299999999963E-2</v>
      </c>
      <c r="AB34" s="12" t="s">
        <v>7</v>
      </c>
      <c r="AC34" s="12" t="s">
        <v>7</v>
      </c>
      <c r="AD34" s="12" t="s">
        <v>7</v>
      </c>
      <c r="AE34" s="12" t="s">
        <v>7</v>
      </c>
    </row>
    <row r="35" spans="1:31">
      <c r="A35" s="2"/>
      <c r="B35" s="4" t="s">
        <v>128</v>
      </c>
      <c r="C35" s="5" t="s">
        <v>5</v>
      </c>
      <c r="D35" s="4">
        <v>36</v>
      </c>
      <c r="E35" s="4">
        <v>31.4</v>
      </c>
      <c r="F35" s="14">
        <v>1.33</v>
      </c>
      <c r="G35" s="14">
        <v>80.099999999999994</v>
      </c>
      <c r="H35" s="4" t="str">
        <f t="shared" si="0"/>
        <v>1.33-80.1</v>
      </c>
      <c r="I35" s="4">
        <v>30493</v>
      </c>
      <c r="J35" s="4">
        <v>5.73</v>
      </c>
      <c r="K35" s="7">
        <v>2.9999999999999997E-4</v>
      </c>
      <c r="L35" s="9">
        <v>8.9999999999999993E-3</v>
      </c>
      <c r="M35" s="9" t="s">
        <v>145</v>
      </c>
      <c r="N35" s="9"/>
      <c r="O35" s="6"/>
      <c r="P35" s="6">
        <v>5.2750000000000004</v>
      </c>
      <c r="Q35" s="7">
        <v>1.261E-2</v>
      </c>
      <c r="R35" s="5" t="s">
        <v>9</v>
      </c>
      <c r="S35" s="5" t="s">
        <v>44</v>
      </c>
      <c r="T35" s="8" t="s">
        <v>43</v>
      </c>
      <c r="U35" s="20" t="s">
        <v>87</v>
      </c>
      <c r="V35" s="20" t="s">
        <v>88</v>
      </c>
      <c r="W35" s="2" t="s">
        <v>7</v>
      </c>
      <c r="X35" s="12">
        <v>0.62749999999999995</v>
      </c>
      <c r="Y35" s="12">
        <v>0.53896549999999999</v>
      </c>
      <c r="Z35" s="12" t="s">
        <v>7</v>
      </c>
      <c r="AA35" s="12">
        <f t="shared" si="1"/>
        <v>-8.853449999999996E-2</v>
      </c>
      <c r="AB35" s="12" t="s">
        <v>7</v>
      </c>
      <c r="AC35" s="12" t="s">
        <v>7</v>
      </c>
      <c r="AD35" s="12" t="s">
        <v>7</v>
      </c>
      <c r="AE35" s="12" t="s">
        <v>7</v>
      </c>
    </row>
    <row r="36" spans="1:31">
      <c r="A36" s="2"/>
      <c r="B36" s="4" t="s">
        <v>22</v>
      </c>
      <c r="C36" s="5" t="s">
        <v>5</v>
      </c>
      <c r="D36" s="4">
        <v>24</v>
      </c>
      <c r="E36" s="4">
        <v>138</v>
      </c>
      <c r="F36" s="13">
        <v>47.8</v>
      </c>
      <c r="G36" s="13">
        <v>153</v>
      </c>
      <c r="H36" s="4" t="str">
        <f t="shared" si="0"/>
        <v>47.8-153</v>
      </c>
      <c r="I36" s="4">
        <v>141355</v>
      </c>
      <c r="J36" s="4">
        <v>4.4400000000000004</v>
      </c>
      <c r="K36" s="4">
        <v>4.1000000000000003E-3</v>
      </c>
      <c r="L36" s="9" t="s">
        <v>13</v>
      </c>
      <c r="M36" s="23" t="s">
        <v>144</v>
      </c>
      <c r="N36" s="9"/>
      <c r="O36" s="6">
        <v>23.808669999999999</v>
      </c>
      <c r="P36" s="6">
        <v>23.808669999999999</v>
      </c>
      <c r="Q36" s="7">
        <v>4.8206200000000001E-4</v>
      </c>
      <c r="R36" s="5" t="s">
        <v>9</v>
      </c>
      <c r="S36" s="5" t="s">
        <v>52</v>
      </c>
      <c r="T36" s="8" t="s">
        <v>53</v>
      </c>
      <c r="U36" s="20" t="s">
        <v>55</v>
      </c>
      <c r="V36" s="20" t="s">
        <v>54</v>
      </c>
      <c r="W36" s="2" t="s">
        <v>7</v>
      </c>
      <c r="X36" s="12">
        <v>-3.8975</v>
      </c>
      <c r="Y36" s="12">
        <v>-3.6492830000000001</v>
      </c>
      <c r="Z36" s="12" t="s">
        <v>7</v>
      </c>
      <c r="AA36" s="12">
        <f t="shared" si="1"/>
        <v>0.24821699999999991</v>
      </c>
      <c r="AB36" s="12" t="s">
        <v>7</v>
      </c>
      <c r="AC36" s="12" t="s">
        <v>7</v>
      </c>
      <c r="AD36" s="12" t="s">
        <v>7</v>
      </c>
      <c r="AE36" s="12" t="s">
        <v>7</v>
      </c>
    </row>
    <row r="37" spans="1:31">
      <c r="A37" s="2"/>
      <c r="B37" s="4" t="s">
        <v>25</v>
      </c>
      <c r="C37" s="11" t="s">
        <v>6</v>
      </c>
      <c r="D37" s="4">
        <v>4</v>
      </c>
      <c r="E37" s="4">
        <v>22.6</v>
      </c>
      <c r="F37" s="13">
        <v>16.3</v>
      </c>
      <c r="G37" s="13">
        <v>161</v>
      </c>
      <c r="H37" s="4" t="str">
        <f t="shared" si="0"/>
        <v>16.3-161</v>
      </c>
      <c r="I37" s="4">
        <v>105237</v>
      </c>
      <c r="J37" s="4">
        <v>4.33</v>
      </c>
      <c r="K37" s="4">
        <v>7.9000000000000008E-3</v>
      </c>
      <c r="L37" s="9" t="s">
        <v>13</v>
      </c>
      <c r="M37" s="23" t="s">
        <v>144</v>
      </c>
      <c r="N37" s="9"/>
      <c r="O37" s="6">
        <v>42.790219999999998</v>
      </c>
      <c r="P37" s="6">
        <v>12</v>
      </c>
      <c r="Q37" s="7">
        <v>5.437E-3</v>
      </c>
      <c r="R37" s="5" t="s">
        <v>10</v>
      </c>
      <c r="S37" s="5" t="s">
        <v>89</v>
      </c>
      <c r="T37" s="8" t="s">
        <v>78</v>
      </c>
      <c r="U37" s="20" t="s">
        <v>95</v>
      </c>
      <c r="V37" s="20" t="s">
        <v>96</v>
      </c>
      <c r="W37" s="2" t="s">
        <v>7</v>
      </c>
      <c r="X37" s="12">
        <v>35.333329999999997</v>
      </c>
      <c r="Y37" s="12">
        <v>36.264710000000001</v>
      </c>
      <c r="Z37" s="12">
        <v>33</v>
      </c>
      <c r="AA37" s="12">
        <f>MAX(Y37:Z37)-X37</f>
        <v>0.93138000000000432</v>
      </c>
      <c r="AB37" s="12">
        <v>39.5625</v>
      </c>
      <c r="AC37" s="12">
        <v>37.882350000000002</v>
      </c>
      <c r="AD37" s="12">
        <v>34.571429999999999</v>
      </c>
      <c r="AE37" s="12">
        <f>MAX(AC37:AD37)-AB37</f>
        <v>-1.6801499999999976</v>
      </c>
    </row>
    <row r="38" spans="1:31">
      <c r="A38" s="2"/>
      <c r="B38" s="4" t="s">
        <v>25</v>
      </c>
      <c r="C38" s="5" t="s">
        <v>6</v>
      </c>
      <c r="D38" s="4">
        <v>25</v>
      </c>
      <c r="E38" s="4">
        <v>139</v>
      </c>
      <c r="F38" s="13">
        <v>113</v>
      </c>
      <c r="G38" s="13">
        <v>159</v>
      </c>
      <c r="H38" s="4" t="str">
        <f t="shared" si="0"/>
        <v>113-159</v>
      </c>
      <c r="I38" s="4">
        <v>1153</v>
      </c>
      <c r="J38" s="4">
        <v>4.3899999999999997</v>
      </c>
      <c r="K38" s="4">
        <v>4.3E-3</v>
      </c>
      <c r="L38" s="9" t="s">
        <v>13</v>
      </c>
      <c r="M38" s="23" t="s">
        <v>144</v>
      </c>
      <c r="N38" s="9"/>
      <c r="O38" s="6"/>
      <c r="P38" s="6">
        <v>12.36</v>
      </c>
      <c r="Q38" s="7">
        <v>4.62E-3</v>
      </c>
      <c r="R38" s="5" t="s">
        <v>9</v>
      </c>
      <c r="S38" s="5" t="s">
        <v>44</v>
      </c>
      <c r="T38" s="8" t="s">
        <v>56</v>
      </c>
      <c r="U38" s="20" t="s">
        <v>57</v>
      </c>
      <c r="V38" s="20" t="s">
        <v>58</v>
      </c>
      <c r="W38" s="2" t="s">
        <v>7</v>
      </c>
      <c r="X38" s="12">
        <v>35.111109999999996</v>
      </c>
      <c r="Y38" s="12">
        <v>35.653849999999998</v>
      </c>
      <c r="Z38" s="12" t="s">
        <v>7</v>
      </c>
      <c r="AA38" s="12">
        <f>Y38-X38</f>
        <v>0.542740000000002</v>
      </c>
      <c r="AB38" s="12">
        <v>38.289470000000001</v>
      </c>
      <c r="AC38" s="12">
        <v>38.113639999999997</v>
      </c>
      <c r="AD38" s="12" t="s">
        <v>7</v>
      </c>
      <c r="AE38" s="12">
        <f>AC38-AB38</f>
        <v>-0.17583000000000482</v>
      </c>
    </row>
    <row r="39" spans="1:31">
      <c r="A39" s="2"/>
      <c r="B39" s="4" t="s">
        <v>15</v>
      </c>
      <c r="C39" s="5" t="s">
        <v>6</v>
      </c>
      <c r="D39" s="4"/>
      <c r="E39" s="4"/>
      <c r="F39" s="13"/>
      <c r="G39" s="13"/>
      <c r="H39" s="4"/>
      <c r="I39" s="4" t="s">
        <v>7</v>
      </c>
      <c r="J39" s="4"/>
      <c r="K39" s="4"/>
      <c r="L39" s="9"/>
      <c r="M39" s="9"/>
      <c r="N39" s="9"/>
      <c r="O39" s="6"/>
      <c r="P39" s="6">
        <v>13.91</v>
      </c>
      <c r="Q39" s="7">
        <v>1.5899999999999999E-4</v>
      </c>
      <c r="R39" s="5"/>
      <c r="S39" s="5"/>
      <c r="T39" s="8"/>
      <c r="U39" s="2"/>
      <c r="V39" s="2"/>
      <c r="W39" s="2"/>
      <c r="X39" s="12"/>
      <c r="Y39" s="12"/>
      <c r="Z39" s="12"/>
      <c r="AA39" s="12"/>
      <c r="AB39" s="12"/>
      <c r="AC39" s="12"/>
      <c r="AD39" s="12"/>
      <c r="AE39" s="12"/>
    </row>
    <row r="40" spans="1:31">
      <c r="A40" s="2"/>
      <c r="B40" s="2" t="s">
        <v>29</v>
      </c>
      <c r="C40" s="9" t="s">
        <v>6</v>
      </c>
      <c r="D40" s="2">
        <v>35</v>
      </c>
      <c r="E40" s="2">
        <v>24.5</v>
      </c>
      <c r="F40" s="14">
        <v>0</v>
      </c>
      <c r="G40" s="14">
        <v>88.6</v>
      </c>
      <c r="H40" s="4" t="str">
        <f>CONCATENATE(F40,"-",G40)</f>
        <v>0-88.6</v>
      </c>
      <c r="I40" s="4"/>
      <c r="J40" s="2">
        <v>7.36</v>
      </c>
      <c r="K40" s="2"/>
      <c r="L40" s="22">
        <v>8.9999999999999993E-3</v>
      </c>
      <c r="M40" s="9" t="s">
        <v>145</v>
      </c>
      <c r="N40" s="22">
        <v>1E-3</v>
      </c>
      <c r="O40" s="6"/>
      <c r="P40" s="6"/>
      <c r="Q40" s="7"/>
      <c r="R40" s="5"/>
      <c r="S40" s="5"/>
      <c r="T40" s="8"/>
      <c r="U40" s="2"/>
      <c r="V40" s="2"/>
      <c r="W40" s="2"/>
      <c r="X40" s="12"/>
      <c r="Y40" s="12"/>
      <c r="Z40" s="12"/>
      <c r="AA40" s="12"/>
      <c r="AB40" s="12"/>
      <c r="AC40" s="12"/>
      <c r="AD40" s="12"/>
      <c r="AE40" s="12"/>
    </row>
    <row r="41" spans="1:31">
      <c r="A41" s="2"/>
      <c r="B41" s="2" t="s">
        <v>35</v>
      </c>
      <c r="C41" s="9" t="s">
        <v>6</v>
      </c>
      <c r="D41" s="4"/>
      <c r="E41" s="4"/>
      <c r="F41" s="13"/>
      <c r="G41" s="13"/>
      <c r="H41" s="4"/>
      <c r="I41" s="4" t="s">
        <v>7</v>
      </c>
      <c r="J41" s="4"/>
      <c r="K41" s="4"/>
      <c r="L41" s="9"/>
      <c r="M41" s="9"/>
      <c r="N41" s="9"/>
      <c r="O41" s="6"/>
      <c r="P41" s="6"/>
      <c r="Q41" s="7"/>
      <c r="R41" s="5"/>
      <c r="S41" s="5"/>
      <c r="T41" s="8"/>
      <c r="U41" s="2"/>
      <c r="V41" s="2"/>
      <c r="W41" s="2"/>
      <c r="X41" s="12"/>
      <c r="Y41" s="12"/>
      <c r="Z41" s="12"/>
      <c r="AA41" s="12"/>
      <c r="AB41" s="12"/>
      <c r="AC41" s="12"/>
      <c r="AD41" s="12"/>
      <c r="AE41" s="12"/>
    </row>
    <row r="42" spans="1:31">
      <c r="A42" s="3" t="s">
        <v>125</v>
      </c>
      <c r="B42" s="4" t="s">
        <v>23</v>
      </c>
      <c r="C42" s="5" t="s">
        <v>7</v>
      </c>
      <c r="D42" s="4">
        <v>5</v>
      </c>
      <c r="E42" s="4">
        <v>66.8</v>
      </c>
      <c r="F42" s="13">
        <v>41.7</v>
      </c>
      <c r="G42" s="13">
        <v>185</v>
      </c>
      <c r="H42" s="4" t="str">
        <f>CONCATENATE(F42,"-",G42)</f>
        <v>41.7-185</v>
      </c>
      <c r="I42" s="4">
        <v>37572</v>
      </c>
      <c r="J42" s="4">
        <v>4.25</v>
      </c>
      <c r="K42" s="4">
        <v>4.0000000000000001E-3</v>
      </c>
      <c r="L42" s="9" t="s">
        <v>13</v>
      </c>
      <c r="M42" s="23" t="s">
        <v>144</v>
      </c>
      <c r="N42" s="9"/>
      <c r="O42" s="6">
        <v>38.951819999999998</v>
      </c>
      <c r="P42" s="6">
        <v>38.951819999999998</v>
      </c>
      <c r="Q42" s="7">
        <v>2.7506690000000001E-4</v>
      </c>
      <c r="R42" s="5" t="s">
        <v>9</v>
      </c>
      <c r="S42" s="5" t="s">
        <v>44</v>
      </c>
      <c r="T42" s="8" t="s">
        <v>49</v>
      </c>
      <c r="U42" s="20" t="s">
        <v>50</v>
      </c>
      <c r="V42" s="20" t="s">
        <v>51</v>
      </c>
      <c r="W42" s="2" t="s">
        <v>7</v>
      </c>
      <c r="X42" s="12">
        <v>3.9816669999999998</v>
      </c>
      <c r="Y42" s="12">
        <v>3.9359999999999999</v>
      </c>
      <c r="Z42" s="12" t="s">
        <v>7</v>
      </c>
      <c r="AA42" s="18">
        <f>Y42-X42</f>
        <v>-4.5666999999999902E-2</v>
      </c>
      <c r="AB42" s="12" t="s">
        <v>7</v>
      </c>
      <c r="AC42" s="12" t="s">
        <v>7</v>
      </c>
      <c r="AD42" s="12" t="s">
        <v>7</v>
      </c>
      <c r="AE42" s="12" t="s">
        <v>7</v>
      </c>
    </row>
    <row r="43" spans="1:31">
      <c r="A43" s="2"/>
      <c r="B43" s="4" t="s">
        <v>24</v>
      </c>
      <c r="C43" s="5" t="s">
        <v>7</v>
      </c>
      <c r="D43" s="4">
        <v>24</v>
      </c>
      <c r="E43" s="4">
        <v>47.8</v>
      </c>
      <c r="F43" s="15">
        <v>0</v>
      </c>
      <c r="G43" s="15">
        <v>59.8</v>
      </c>
      <c r="H43" s="4" t="str">
        <f>CONCATENATE(F43,"-",G43)</f>
        <v>0-59.8</v>
      </c>
      <c r="I43" s="4">
        <v>202134</v>
      </c>
      <c r="J43" s="4">
        <v>3.85</v>
      </c>
      <c r="K43" s="4">
        <v>8.3999999999999995E-3</v>
      </c>
      <c r="L43" s="9" t="s">
        <v>13</v>
      </c>
      <c r="M43" s="23" t="s">
        <v>144</v>
      </c>
      <c r="N43" s="9"/>
      <c r="O43" s="6">
        <v>32.586759999999998</v>
      </c>
      <c r="P43" s="6">
        <v>32.586759999999998</v>
      </c>
      <c r="Q43" s="7">
        <v>7.9531510000000003E-4</v>
      </c>
      <c r="R43" s="5" t="s">
        <v>9</v>
      </c>
      <c r="S43" s="5" t="s">
        <v>37</v>
      </c>
      <c r="T43" s="8" t="s">
        <v>49</v>
      </c>
      <c r="U43" s="20" t="s">
        <v>76</v>
      </c>
      <c r="V43" s="20" t="s">
        <v>77</v>
      </c>
      <c r="W43" s="20" t="s">
        <v>7</v>
      </c>
      <c r="X43" s="12">
        <v>2.8629630000000001</v>
      </c>
      <c r="Y43" s="12">
        <v>2.8615789999999999</v>
      </c>
      <c r="Z43" s="12" t="s">
        <v>7</v>
      </c>
      <c r="AA43" s="18">
        <f>Y43-X43</f>
        <v>-1.3840000000002739E-3</v>
      </c>
      <c r="AB43" s="12" t="s">
        <v>7</v>
      </c>
      <c r="AC43" s="12" t="s">
        <v>7</v>
      </c>
      <c r="AD43" s="12" t="s">
        <v>7</v>
      </c>
      <c r="AE43" s="12" t="s">
        <v>7</v>
      </c>
    </row>
    <row r="44" spans="1:31">
      <c r="A44" s="3" t="s">
        <v>141</v>
      </c>
      <c r="B44" s="4" t="s">
        <v>26</v>
      </c>
      <c r="C44" s="5" t="s">
        <v>6</v>
      </c>
      <c r="D44" s="4">
        <v>6</v>
      </c>
      <c r="E44" s="4">
        <v>114</v>
      </c>
      <c r="F44" s="13">
        <v>108</v>
      </c>
      <c r="G44" s="13">
        <v>135</v>
      </c>
      <c r="H44" s="4" t="str">
        <f>CONCATENATE(F44,"-",G44)</f>
        <v>108-135</v>
      </c>
      <c r="I44" s="4">
        <v>113752</v>
      </c>
      <c r="J44" s="4">
        <v>3.97</v>
      </c>
      <c r="K44" s="4">
        <v>6.7000000000000002E-3</v>
      </c>
      <c r="L44" s="9" t="s">
        <v>13</v>
      </c>
      <c r="M44" s="23" t="s">
        <v>144</v>
      </c>
      <c r="N44" s="9"/>
      <c r="O44" s="6">
        <v>57.571449999999999</v>
      </c>
      <c r="P44" s="6">
        <v>9.0139999999999993</v>
      </c>
      <c r="Q44" s="7">
        <v>7.5699999999999997E-4</v>
      </c>
      <c r="R44" s="5" t="s">
        <v>9</v>
      </c>
      <c r="S44" s="5" t="s">
        <v>44</v>
      </c>
      <c r="T44" s="8" t="s">
        <v>45</v>
      </c>
      <c r="U44" s="20" t="s">
        <v>46</v>
      </c>
      <c r="V44" s="20" t="s">
        <v>47</v>
      </c>
      <c r="W44" s="2" t="s">
        <v>7</v>
      </c>
      <c r="X44" s="12">
        <v>7.4255556</v>
      </c>
      <c r="Y44" s="12">
        <v>9.766</v>
      </c>
      <c r="Z44" s="12" t="s">
        <v>7</v>
      </c>
      <c r="AA44" s="12">
        <f>Y44-X44</f>
        <v>2.3404444</v>
      </c>
      <c r="AB44" s="12">
        <v>0.75629630000000003</v>
      </c>
      <c r="AC44" s="12">
        <v>0.1076471</v>
      </c>
      <c r="AD44" s="12" t="s">
        <v>7</v>
      </c>
      <c r="AE44" s="12">
        <f>AC44-AB44</f>
        <v>-0.64864920000000004</v>
      </c>
    </row>
    <row r="45" spans="1:31">
      <c r="A45" s="2"/>
      <c r="B45" s="4" t="s">
        <v>16</v>
      </c>
      <c r="C45" s="5" t="s">
        <v>6</v>
      </c>
      <c r="D45" s="4"/>
      <c r="E45" s="4"/>
      <c r="F45" s="13"/>
      <c r="G45" s="13"/>
      <c r="H45" s="4"/>
      <c r="I45" s="4" t="s">
        <v>7</v>
      </c>
      <c r="J45" s="4"/>
      <c r="K45" s="4"/>
      <c r="L45" s="9"/>
      <c r="M45" s="9"/>
      <c r="N45" s="9"/>
      <c r="O45" s="6"/>
      <c r="P45" s="6">
        <v>43.006</v>
      </c>
      <c r="Q45" s="7">
        <v>7.1100000000000008E-15</v>
      </c>
      <c r="R45" s="10"/>
      <c r="S45" s="10"/>
      <c r="T45" s="8"/>
      <c r="U45" s="2"/>
      <c r="V45" s="2"/>
      <c r="W45" s="2"/>
      <c r="X45" s="12"/>
      <c r="Y45" s="12"/>
      <c r="Z45" s="12"/>
      <c r="AA45" s="12"/>
      <c r="AB45" s="12"/>
      <c r="AC45" s="12"/>
      <c r="AD45" s="12"/>
      <c r="AE45" s="12"/>
    </row>
    <row r="46" spans="1:31" ht="17" customHeight="1">
      <c r="A46" s="2"/>
      <c r="B46" s="4" t="s">
        <v>21</v>
      </c>
      <c r="C46" s="5" t="s">
        <v>5</v>
      </c>
      <c r="D46" s="4">
        <v>38</v>
      </c>
      <c r="E46" s="4">
        <v>43.3</v>
      </c>
      <c r="F46" s="13">
        <v>25.3</v>
      </c>
      <c r="G46" s="13">
        <v>60.9</v>
      </c>
      <c r="H46" s="4" t="str">
        <f>CONCATENATE(F46,"-",G46)</f>
        <v>25.3-60.9</v>
      </c>
      <c r="I46" s="4">
        <v>116693</v>
      </c>
      <c r="J46" s="4">
        <v>4.09</v>
      </c>
      <c r="K46" s="4">
        <v>5.3E-3</v>
      </c>
      <c r="L46" s="9" t="s">
        <v>13</v>
      </c>
      <c r="M46" s="23" t="s">
        <v>144</v>
      </c>
      <c r="N46" s="9"/>
      <c r="O46" s="6">
        <v>18.516919999999999</v>
      </c>
      <c r="P46" s="6">
        <v>18.516919999999999</v>
      </c>
      <c r="Q46" s="7">
        <v>4.1541290000000002E-4</v>
      </c>
      <c r="R46" s="5" t="s">
        <v>9</v>
      </c>
      <c r="S46" s="5" t="s">
        <v>37</v>
      </c>
      <c r="T46" s="8" t="s">
        <v>43</v>
      </c>
      <c r="U46" s="20" t="s">
        <v>42</v>
      </c>
      <c r="V46" s="20" t="s">
        <v>38</v>
      </c>
      <c r="W46" s="20" t="s">
        <v>7</v>
      </c>
      <c r="X46" s="12">
        <v>0.30952380000000002</v>
      </c>
      <c r="Y46" s="12">
        <v>-2.5816327000000001</v>
      </c>
      <c r="Z46" s="12" t="s">
        <v>7</v>
      </c>
      <c r="AA46" s="12">
        <f>Y46-X46</f>
        <v>-2.8911565000000001</v>
      </c>
      <c r="AB46" s="12" t="s">
        <v>7</v>
      </c>
      <c r="AC46" s="12" t="s">
        <v>7</v>
      </c>
      <c r="AD46" s="12" t="s">
        <v>7</v>
      </c>
      <c r="AE46" s="12" t="s">
        <v>7</v>
      </c>
    </row>
    <row r="47" spans="1:31">
      <c r="A47" s="2"/>
      <c r="B47" s="4" t="s">
        <v>27</v>
      </c>
      <c r="C47" s="11" t="s">
        <v>6</v>
      </c>
      <c r="D47" s="4">
        <v>40</v>
      </c>
      <c r="E47" s="4">
        <v>60.3</v>
      </c>
      <c r="F47" s="15">
        <v>26.3</v>
      </c>
      <c r="G47" s="15">
        <v>82.1</v>
      </c>
      <c r="H47" s="4" t="str">
        <f>CONCATENATE(F47,"-",G47)</f>
        <v>26.3-82.1</v>
      </c>
      <c r="I47" s="4">
        <v>52306</v>
      </c>
      <c r="J47" s="4">
        <v>3.69</v>
      </c>
      <c r="K47" s="4">
        <v>8.5000000000000006E-3</v>
      </c>
      <c r="L47" s="9" t="s">
        <v>13</v>
      </c>
      <c r="M47" s="23" t="s">
        <v>144</v>
      </c>
      <c r="N47" s="9"/>
      <c r="O47" s="6">
        <v>31.113700000000001</v>
      </c>
      <c r="P47" s="6">
        <v>13.97</v>
      </c>
      <c r="Q47" s="7">
        <v>1.15E-3</v>
      </c>
      <c r="R47" s="5" t="s">
        <v>11</v>
      </c>
      <c r="S47" s="5" t="s">
        <v>92</v>
      </c>
      <c r="T47" s="8" t="s">
        <v>73</v>
      </c>
      <c r="U47" s="20" t="s">
        <v>104</v>
      </c>
      <c r="V47" s="20" t="s">
        <v>105</v>
      </c>
      <c r="W47" s="2" t="s">
        <v>7</v>
      </c>
      <c r="X47" s="12">
        <v>15.1538462</v>
      </c>
      <c r="Y47" s="12">
        <v>11.7954545</v>
      </c>
      <c r="Z47" s="12">
        <v>-6.5555555999999999</v>
      </c>
      <c r="AA47" s="12">
        <f>MAX(Y47:Z47)-X47</f>
        <v>-3.3583917000000003</v>
      </c>
      <c r="AB47" s="12">
        <v>-5.4375</v>
      </c>
      <c r="AC47" s="12">
        <v>-0.85416669999999995</v>
      </c>
      <c r="AD47" s="12">
        <v>-10.5</v>
      </c>
      <c r="AE47" s="12">
        <f>MAX(AC47:AD47)-AB47</f>
        <v>4.5833332999999996</v>
      </c>
    </row>
    <row r="48" spans="1:31">
      <c r="A48" s="2"/>
      <c r="B48" s="4" t="s">
        <v>17</v>
      </c>
      <c r="C48" s="5" t="s">
        <v>6</v>
      </c>
      <c r="D48" s="4"/>
      <c r="E48" s="4"/>
      <c r="F48" s="15"/>
      <c r="G48" s="15"/>
      <c r="H48" s="4"/>
      <c r="I48" s="4" t="s">
        <v>7</v>
      </c>
      <c r="J48" s="4"/>
      <c r="K48" s="4"/>
      <c r="L48" s="5"/>
      <c r="M48" s="9"/>
      <c r="N48" s="5"/>
      <c r="O48" s="6"/>
      <c r="P48" s="6">
        <v>14.63</v>
      </c>
      <c r="Q48" s="7">
        <v>4.9499999999999997E-5</v>
      </c>
      <c r="R48" s="10"/>
      <c r="S48" s="10"/>
      <c r="T48" s="8"/>
      <c r="U48" s="2"/>
      <c r="V48" s="2"/>
      <c r="W48" s="2"/>
      <c r="X48" s="12"/>
      <c r="Y48" s="12"/>
      <c r="Z48" s="12"/>
      <c r="AA48" s="12"/>
      <c r="AB48" s="12"/>
      <c r="AC48" s="12"/>
      <c r="AD48" s="12"/>
      <c r="AE48" s="12"/>
    </row>
    <row r="50" spans="2:2">
      <c r="B50" t="s">
        <v>14</v>
      </c>
    </row>
    <row r="51" spans="2:2">
      <c r="B51" t="s">
        <v>152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Table_QTL</vt:lpstr>
    </vt:vector>
  </TitlesOfParts>
  <Company>Centre for Biomedical Research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 Sutherland</dc:creator>
  <cp:lastModifiedBy>Ben Sutherland</cp:lastModifiedBy>
  <dcterms:created xsi:type="dcterms:W3CDTF">2016-10-05T16:10:09Z</dcterms:created>
  <dcterms:modified xsi:type="dcterms:W3CDTF">2017-02-02T17:59:05Z</dcterms:modified>
</cp:coreProperties>
</file>