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8920" yWindow="900" windowWidth="15440" windowHeight="15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3" i="1"/>
  <c r="D12" i="1"/>
  <c r="C12" i="1"/>
  <c r="D11" i="1"/>
  <c r="C11" i="1"/>
  <c r="D9" i="1"/>
  <c r="C9" i="1"/>
  <c r="C8" i="1"/>
</calcChain>
</file>

<file path=xl/sharedStrings.xml><?xml version="1.0" encoding="utf-8"?>
<sst xmlns="http://schemas.openxmlformats.org/spreadsheetml/2006/main" count="50" uniqueCount="36">
  <si>
    <t>Library</t>
  </si>
  <si>
    <t>C1.13</t>
  </si>
  <si>
    <t>C2.13</t>
  </si>
  <si>
    <t>C3.13</t>
  </si>
  <si>
    <t>C4.13</t>
  </si>
  <si>
    <t>C5.13</t>
  </si>
  <si>
    <t>D1.13</t>
  </si>
  <si>
    <t>D2.13</t>
  </si>
  <si>
    <t>D3.13</t>
  </si>
  <si>
    <t>D4.13</t>
  </si>
  <si>
    <t>D5.13</t>
  </si>
  <si>
    <t>MB1</t>
  </si>
  <si>
    <t>MB2</t>
  </si>
  <si>
    <t>MB3</t>
  </si>
  <si>
    <t>MB4</t>
  </si>
  <si>
    <t>Total Reads (R1 + R2) from first sequencing run of 8 lanes</t>
  </si>
  <si>
    <t>Total Reads (R1 + R2) from extra sequencing lane 1</t>
  </si>
  <si>
    <t>Total Reads (R1 + R2) from extra sequencing lane 2</t>
  </si>
  <si>
    <t>Total raw reads</t>
  </si>
  <si>
    <t>MB (4 pools downsampled and merged)</t>
  </si>
  <si>
    <t>NA</t>
  </si>
  <si>
    <t>Bonferroni-corrected alpha</t>
  </si>
  <si>
    <t>Total SNPs called with respect to MB</t>
  </si>
  <si>
    <t>Number of candidate SNPs excluding those within 1000 bp of a putative lab-adaptation gene</t>
  </si>
  <si>
    <t>Number of candidate genes (at least 1 SNP within 1000 bp)</t>
  </si>
  <si>
    <t>Number of candidate genes excluding putative lab-adaptation genes (includes non-coding genes)</t>
  </si>
  <si>
    <t>Number of nodes in zero-order PPI network</t>
  </si>
  <si>
    <t>Number of edges in zero-order PPI network</t>
  </si>
  <si>
    <t>Mean depth of coverage (across repeat-masked genome, only reads with a quality score of 20 or above counted)</t>
  </si>
  <si>
    <t>granular 3rd quantile</t>
  </si>
  <si>
    <t>granular 1st quantile</t>
  </si>
  <si>
    <t>median depth of coverage</t>
  </si>
  <si>
    <t>Number of candidate SNPs (FET only)</t>
  </si>
  <si>
    <t>Number of candidate SNPs (FET, drift and Lynch tests)</t>
  </si>
  <si>
    <t>Number of nodes in expanded network</t>
  </si>
  <si>
    <t>Number of edges in expanded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</si>
</sst>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1" fontId="0" fillId="0" borderId="0" xfId="0" applyNumberFormat="1" applyFill="1"/>
    <xf numFmtId="0" fontId="0" fillId="0" borderId="0" xfId="0" applyFill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C23" sqref="C23"/>
    </sheetView>
  </sheetViews>
  <sheetFormatPr baseColWidth="10" defaultRowHeight="15" x14ac:dyDescent="0"/>
  <cols>
    <col min="1" max="1" width="28.83203125" customWidth="1"/>
    <col min="2" max="2" width="14.1640625" customWidth="1"/>
    <col min="3" max="3" width="14.33203125" customWidth="1"/>
    <col min="4" max="4" width="14.83203125" customWidth="1"/>
    <col min="6" max="7" width="17.5" customWidth="1"/>
    <col min="11" max="11" width="10.6640625" bestFit="1" customWidth="1"/>
    <col min="12" max="13" width="9.33203125" style="2" customWidth="1"/>
    <col min="14" max="14" width="11" bestFit="1" customWidth="1"/>
    <col min="15" max="15" width="10.83203125" bestFit="1" customWidth="1"/>
    <col min="16" max="16" width="11" bestFit="1" customWidth="1"/>
    <col min="17" max="18" width="10" bestFit="1" customWidth="1"/>
  </cols>
  <sheetData>
    <row r="1" spans="1:20" s="1" customFormat="1" ht="160" customHeight="1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28</v>
      </c>
      <c r="G1" s="1" t="s">
        <v>31</v>
      </c>
      <c r="H1" s="1" t="s">
        <v>29</v>
      </c>
      <c r="I1" s="1" t="s">
        <v>30</v>
      </c>
      <c r="J1" s="1" t="s">
        <v>22</v>
      </c>
      <c r="K1" s="1" t="s">
        <v>21</v>
      </c>
      <c r="L1" s="4" t="s">
        <v>32</v>
      </c>
      <c r="M1" s="4" t="s">
        <v>33</v>
      </c>
      <c r="N1" s="4" t="s">
        <v>23</v>
      </c>
      <c r="O1" s="4" t="s">
        <v>24</v>
      </c>
      <c r="P1" s="4" t="s">
        <v>25</v>
      </c>
      <c r="Q1" s="1" t="s">
        <v>26</v>
      </c>
      <c r="R1" s="1" t="s">
        <v>27</v>
      </c>
      <c r="S1" s="1" t="s">
        <v>34</v>
      </c>
      <c r="T1" s="1" t="s">
        <v>35</v>
      </c>
    </row>
    <row r="2" spans="1:20">
      <c r="A2" t="s">
        <v>1</v>
      </c>
      <c r="B2">
        <v>107472998</v>
      </c>
      <c r="E2">
        <v>107472998</v>
      </c>
      <c r="F2">
        <v>52.95</v>
      </c>
      <c r="G2">
        <v>55</v>
      </c>
      <c r="H2">
        <v>68</v>
      </c>
      <c r="I2">
        <v>41</v>
      </c>
      <c r="J2" s="2">
        <v>2888628</v>
      </c>
      <c r="K2" s="3">
        <v>3.4599999999999999E-13</v>
      </c>
      <c r="L2" s="2">
        <v>295</v>
      </c>
      <c r="M2" s="2">
        <v>259</v>
      </c>
      <c r="N2" s="2" t="s">
        <v>20</v>
      </c>
      <c r="O2" s="2">
        <v>245</v>
      </c>
      <c r="P2" s="2" t="s">
        <v>20</v>
      </c>
      <c r="Q2" s="2">
        <v>27</v>
      </c>
      <c r="R2" s="2">
        <v>18</v>
      </c>
      <c r="S2" s="2">
        <v>127</v>
      </c>
      <c r="T2" s="2">
        <v>738</v>
      </c>
    </row>
    <row r="3" spans="1:20">
      <c r="A3" t="s">
        <v>2</v>
      </c>
      <c r="B3">
        <v>74244760</v>
      </c>
      <c r="E3">
        <v>74244760</v>
      </c>
      <c r="F3">
        <v>38.03</v>
      </c>
      <c r="G3">
        <v>39</v>
      </c>
      <c r="H3">
        <v>50</v>
      </c>
      <c r="I3">
        <v>29</v>
      </c>
      <c r="J3" s="2">
        <v>2814924</v>
      </c>
      <c r="K3" s="3">
        <v>3.55E-13</v>
      </c>
      <c r="L3" s="2">
        <v>180</v>
      </c>
      <c r="M3" s="2">
        <v>170</v>
      </c>
      <c r="N3" s="2" t="s">
        <v>20</v>
      </c>
      <c r="O3" s="2">
        <v>177</v>
      </c>
      <c r="P3" s="2" t="s">
        <v>20</v>
      </c>
      <c r="Q3" s="2">
        <v>24</v>
      </c>
      <c r="R3" s="2">
        <v>19</v>
      </c>
      <c r="S3" s="2">
        <v>99</v>
      </c>
      <c r="T3" s="2">
        <v>520</v>
      </c>
    </row>
    <row r="4" spans="1:20">
      <c r="A4" t="s">
        <v>3</v>
      </c>
      <c r="B4">
        <v>71546220</v>
      </c>
      <c r="E4">
        <v>71546220</v>
      </c>
      <c r="F4">
        <v>35.32</v>
      </c>
      <c r="G4">
        <v>37</v>
      </c>
      <c r="H4">
        <v>45</v>
      </c>
      <c r="I4">
        <v>28</v>
      </c>
      <c r="J4" s="2">
        <v>2806047</v>
      </c>
      <c r="K4" s="3">
        <v>3.56E-13</v>
      </c>
      <c r="L4" s="2">
        <v>189</v>
      </c>
      <c r="M4" s="2">
        <v>186</v>
      </c>
      <c r="N4" s="2" t="s">
        <v>20</v>
      </c>
      <c r="O4" s="2">
        <v>202</v>
      </c>
      <c r="P4" s="2" t="s">
        <v>20</v>
      </c>
      <c r="Q4" s="2">
        <v>26</v>
      </c>
      <c r="R4" s="2">
        <v>18</v>
      </c>
      <c r="S4" s="2">
        <v>110</v>
      </c>
      <c r="T4" s="2">
        <v>660</v>
      </c>
    </row>
    <row r="5" spans="1:20">
      <c r="A5" t="s">
        <v>4</v>
      </c>
      <c r="B5">
        <v>61918094</v>
      </c>
      <c r="E5">
        <v>61918094</v>
      </c>
      <c r="F5">
        <v>30.85</v>
      </c>
      <c r="G5">
        <v>32</v>
      </c>
      <c r="H5">
        <v>39</v>
      </c>
      <c r="I5">
        <v>25</v>
      </c>
      <c r="J5" s="2">
        <v>2797111</v>
      </c>
      <c r="K5" s="3">
        <v>3.5799999999999999E-13</v>
      </c>
      <c r="L5" s="2">
        <v>114</v>
      </c>
      <c r="M5" s="2">
        <v>87</v>
      </c>
      <c r="N5" s="2" t="s">
        <v>20</v>
      </c>
      <c r="O5" s="2">
        <v>77</v>
      </c>
      <c r="P5" s="2" t="s">
        <v>20</v>
      </c>
      <c r="Q5" s="2">
        <v>7</v>
      </c>
      <c r="R5" s="2">
        <v>5</v>
      </c>
      <c r="S5" s="2">
        <v>25</v>
      </c>
      <c r="T5" s="2">
        <v>48</v>
      </c>
    </row>
    <row r="6" spans="1:20">
      <c r="A6" t="s">
        <v>5</v>
      </c>
      <c r="B6">
        <v>64090500</v>
      </c>
      <c r="E6">
        <v>64090500</v>
      </c>
      <c r="F6">
        <v>32.770000000000003</v>
      </c>
      <c r="G6">
        <v>34</v>
      </c>
      <c r="H6">
        <v>42</v>
      </c>
      <c r="I6">
        <v>26</v>
      </c>
      <c r="J6" s="2">
        <v>2797155</v>
      </c>
      <c r="K6" s="3">
        <v>3.5799999999999999E-13</v>
      </c>
      <c r="L6" s="2">
        <v>140</v>
      </c>
      <c r="M6" s="2">
        <v>117</v>
      </c>
      <c r="N6" s="2" t="s">
        <v>20</v>
      </c>
      <c r="O6" s="2">
        <v>127</v>
      </c>
      <c r="P6" s="2" t="s">
        <v>20</v>
      </c>
      <c r="Q6" s="2">
        <v>4</v>
      </c>
      <c r="R6" s="2">
        <v>2</v>
      </c>
      <c r="S6" s="2">
        <v>61</v>
      </c>
      <c r="T6" s="2">
        <v>268</v>
      </c>
    </row>
    <row r="7" spans="1:20">
      <c r="A7" t="s">
        <v>6</v>
      </c>
      <c r="B7">
        <v>79676834</v>
      </c>
      <c r="E7">
        <v>79676834</v>
      </c>
      <c r="F7">
        <v>41.21</v>
      </c>
      <c r="G7">
        <v>44</v>
      </c>
      <c r="H7">
        <v>53</v>
      </c>
      <c r="I7">
        <v>33</v>
      </c>
      <c r="J7" s="2">
        <v>2815187</v>
      </c>
      <c r="K7" s="3">
        <v>3.55E-13</v>
      </c>
      <c r="L7" s="2">
        <v>3147</v>
      </c>
      <c r="M7" s="2">
        <v>3114</v>
      </c>
      <c r="N7" s="2">
        <v>2657</v>
      </c>
      <c r="O7" s="2">
        <v>1763</v>
      </c>
      <c r="P7" s="2">
        <v>1622</v>
      </c>
      <c r="Q7" s="2">
        <v>570</v>
      </c>
      <c r="R7" s="2">
        <v>942</v>
      </c>
      <c r="S7" s="2">
        <v>1243</v>
      </c>
      <c r="T7" s="2">
        <v>19850</v>
      </c>
    </row>
    <row r="8" spans="1:20">
      <c r="A8" s="2" t="s">
        <v>7</v>
      </c>
      <c r="B8">
        <v>35995512</v>
      </c>
      <c r="C8">
        <f>20365874*2</f>
        <v>40731748</v>
      </c>
      <c r="E8">
        <v>76727260</v>
      </c>
      <c r="F8">
        <v>22.02</v>
      </c>
      <c r="G8">
        <v>23</v>
      </c>
      <c r="H8">
        <v>29</v>
      </c>
      <c r="I8">
        <v>17</v>
      </c>
      <c r="J8" s="2">
        <v>2712254</v>
      </c>
      <c r="K8" s="3">
        <v>3.6899999999999999E-13</v>
      </c>
      <c r="L8" s="2">
        <v>1054</v>
      </c>
      <c r="M8" s="2">
        <v>1022</v>
      </c>
      <c r="N8" s="2">
        <v>819</v>
      </c>
      <c r="O8" s="2">
        <v>627</v>
      </c>
      <c r="P8" s="2">
        <v>543</v>
      </c>
      <c r="Q8" s="2">
        <v>168</v>
      </c>
      <c r="R8" s="2">
        <v>192</v>
      </c>
      <c r="S8" s="2">
        <v>367</v>
      </c>
      <c r="T8" s="2">
        <v>2760</v>
      </c>
    </row>
    <row r="9" spans="1:20">
      <c r="A9" s="2" t="s">
        <v>8</v>
      </c>
      <c r="B9">
        <v>50127610</v>
      </c>
      <c r="C9">
        <f>2481664*2</f>
        <v>4963328</v>
      </c>
      <c r="D9">
        <f>58467957*2</f>
        <v>116935914</v>
      </c>
      <c r="E9">
        <v>172026852</v>
      </c>
      <c r="F9">
        <v>67.02</v>
      </c>
      <c r="G9">
        <v>70</v>
      </c>
      <c r="H9">
        <v>82</v>
      </c>
      <c r="I9">
        <v>56</v>
      </c>
      <c r="J9" s="2">
        <v>2889638</v>
      </c>
      <c r="K9" s="3">
        <v>3.4599999999999999E-13</v>
      </c>
      <c r="L9" s="2">
        <v>28012</v>
      </c>
      <c r="M9" s="2">
        <v>27961</v>
      </c>
      <c r="N9" s="2">
        <v>25125</v>
      </c>
      <c r="O9" s="2">
        <v>6250</v>
      </c>
      <c r="P9" s="2">
        <v>5875</v>
      </c>
      <c r="Q9" s="2">
        <v>3102</v>
      </c>
      <c r="R9" s="2">
        <v>13839</v>
      </c>
      <c r="S9" s="2">
        <v>4741</v>
      </c>
      <c r="T9" s="2">
        <v>241686</v>
      </c>
    </row>
    <row r="10" spans="1:20">
      <c r="A10" s="2" t="s">
        <v>9</v>
      </c>
      <c r="B10">
        <v>169658792</v>
      </c>
      <c r="E10">
        <v>169658792</v>
      </c>
      <c r="F10">
        <v>71.95</v>
      </c>
      <c r="G10">
        <v>75</v>
      </c>
      <c r="H10">
        <v>90</v>
      </c>
      <c r="I10">
        <v>58</v>
      </c>
      <c r="J10" s="2">
        <v>2984067</v>
      </c>
      <c r="K10" s="3">
        <v>3.3499999999999999E-13</v>
      </c>
      <c r="L10" s="2">
        <v>17701</v>
      </c>
      <c r="M10" s="2">
        <v>17663</v>
      </c>
      <c r="N10" s="2">
        <v>15004</v>
      </c>
      <c r="O10" s="2">
        <v>4746</v>
      </c>
      <c r="P10" s="2">
        <v>4397</v>
      </c>
      <c r="Q10" s="2">
        <v>2006</v>
      </c>
      <c r="R10" s="2">
        <v>7574</v>
      </c>
      <c r="S10" s="2">
        <v>3435</v>
      </c>
      <c r="T10" s="2">
        <v>130056</v>
      </c>
    </row>
    <row r="11" spans="1:20">
      <c r="A11" s="2" t="s">
        <v>10</v>
      </c>
      <c r="B11">
        <v>19918568</v>
      </c>
      <c r="C11">
        <f>2890180*2</f>
        <v>5780360</v>
      </c>
      <c r="D11">
        <f>45571912*2</f>
        <v>91143824</v>
      </c>
      <c r="E11">
        <v>116842752</v>
      </c>
      <c r="F11">
        <v>35.54</v>
      </c>
      <c r="G11">
        <v>37</v>
      </c>
      <c r="H11">
        <v>44</v>
      </c>
      <c r="I11">
        <v>30</v>
      </c>
      <c r="J11" s="2">
        <v>2803570</v>
      </c>
      <c r="K11" s="3">
        <v>3.5699999999999999E-13</v>
      </c>
      <c r="L11" s="2">
        <v>1784</v>
      </c>
      <c r="M11" s="2">
        <v>1748</v>
      </c>
      <c r="N11" s="2">
        <v>1602</v>
      </c>
      <c r="O11" s="2">
        <v>980</v>
      </c>
      <c r="P11" s="2">
        <v>896</v>
      </c>
      <c r="Q11" s="2">
        <v>281</v>
      </c>
      <c r="R11" s="2">
        <v>394</v>
      </c>
      <c r="S11" s="2">
        <v>646</v>
      </c>
      <c r="T11" s="2">
        <v>6638</v>
      </c>
    </row>
    <row r="12" spans="1:20">
      <c r="A12" s="2" t="s">
        <v>11</v>
      </c>
      <c r="B12">
        <v>34362588</v>
      </c>
      <c r="C12">
        <f>2336455*2</f>
        <v>4672910</v>
      </c>
      <c r="D12">
        <f>39141415*2</f>
        <v>78282830</v>
      </c>
      <c r="E12">
        <v>117318328</v>
      </c>
      <c r="N12" s="2"/>
      <c r="O12" s="2"/>
      <c r="P12" s="2"/>
    </row>
    <row r="13" spans="1:20">
      <c r="A13" s="2" t="s">
        <v>12</v>
      </c>
      <c r="B13">
        <v>55722708</v>
      </c>
      <c r="C13">
        <f>4525894*2</f>
        <v>9051788</v>
      </c>
      <c r="E13">
        <v>64774496</v>
      </c>
    </row>
    <row r="14" spans="1:20">
      <c r="A14" s="2" t="s">
        <v>13</v>
      </c>
      <c r="B14">
        <v>56025516</v>
      </c>
      <c r="C14">
        <f>7187703*2</f>
        <v>14375406</v>
      </c>
      <c r="E14">
        <v>70400922</v>
      </c>
    </row>
    <row r="15" spans="1:20">
      <c r="A15" s="2" t="s">
        <v>14</v>
      </c>
      <c r="B15">
        <v>67116818</v>
      </c>
      <c r="E15">
        <v>67116818</v>
      </c>
    </row>
    <row r="16" spans="1:20">
      <c r="A16" s="2" t="s">
        <v>19</v>
      </c>
      <c r="B16" t="s">
        <v>20</v>
      </c>
      <c r="C16" t="s">
        <v>20</v>
      </c>
      <c r="D16" t="s">
        <v>20</v>
      </c>
      <c r="E16" t="s">
        <v>20</v>
      </c>
      <c r="F16">
        <v>124.82</v>
      </c>
      <c r="G16">
        <v>130</v>
      </c>
      <c r="H16">
        <v>154</v>
      </c>
      <c r="I16">
        <v>103</v>
      </c>
      <c r="J16" t="s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 Griffin</dc:creator>
  <cp:lastModifiedBy>Pip Griffin</cp:lastModifiedBy>
  <dcterms:created xsi:type="dcterms:W3CDTF">2015-07-01T04:18:43Z</dcterms:created>
  <dcterms:modified xsi:type="dcterms:W3CDTF">2016-08-08T04:51:42Z</dcterms:modified>
</cp:coreProperties>
</file>