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udies\NCSES\NHWPS\1_Papers in progress\WithinHHSelection_POQ submission\Revision\"/>
    </mc:Choice>
  </mc:AlternateContent>
  <bookViews>
    <workbookView xWindow="0" yWindow="0" windowWidth="28800" windowHeight="12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AF62" i="1"/>
  <c r="X62" i="1"/>
  <c r="P62" i="1"/>
  <c r="H62" i="1"/>
  <c r="P63" i="1"/>
  <c r="AF56" i="1"/>
  <c r="AF50" i="1"/>
  <c r="AF44" i="1"/>
  <c r="AF38" i="1"/>
  <c r="AF32" i="1"/>
  <c r="AF63" i="1" s="1"/>
  <c r="X56" i="1"/>
  <c r="X50" i="1"/>
  <c r="X44" i="1"/>
  <c r="X38" i="1"/>
  <c r="X32" i="1"/>
  <c r="X63" i="1" s="1"/>
  <c r="P56" i="1"/>
  <c r="P50" i="1"/>
  <c r="P44" i="1"/>
  <c r="P38" i="1"/>
  <c r="P32" i="1"/>
  <c r="H56" i="1"/>
  <c r="H50" i="1"/>
  <c r="H44" i="1"/>
  <c r="H38" i="1"/>
  <c r="H32" i="1"/>
  <c r="AE24" i="1" l="1"/>
  <c r="AE23" i="1"/>
  <c r="AE22" i="1"/>
  <c r="AF22" i="1" s="1"/>
  <c r="AE21" i="1"/>
  <c r="AF21" i="1" s="1"/>
  <c r="AC24" i="1"/>
  <c r="AC23" i="1"/>
  <c r="AC22" i="1"/>
  <c r="AC21" i="1"/>
  <c r="AA24" i="1"/>
  <c r="AA23" i="1"/>
  <c r="AA22" i="1"/>
  <c r="AA21" i="1"/>
  <c r="W24" i="1"/>
  <c r="X24" i="1" s="1"/>
  <c r="W23" i="1"/>
  <c r="X23" i="1" s="1"/>
  <c r="W22" i="1"/>
  <c r="W21" i="1"/>
  <c r="U24" i="1"/>
  <c r="U23" i="1"/>
  <c r="U22" i="1"/>
  <c r="U21" i="1"/>
  <c r="S24" i="1"/>
  <c r="S23" i="1"/>
  <c r="S22" i="1"/>
  <c r="S21" i="1"/>
  <c r="O24" i="1"/>
  <c r="O23" i="1"/>
  <c r="O22" i="1"/>
  <c r="P22" i="1" s="1"/>
  <c r="O21" i="1"/>
  <c r="P21" i="1" s="1"/>
  <c r="M24" i="1"/>
  <c r="M23" i="1"/>
  <c r="M22" i="1"/>
  <c r="M21" i="1"/>
  <c r="K24" i="1"/>
  <c r="K23" i="1"/>
  <c r="K22" i="1"/>
  <c r="K21" i="1"/>
  <c r="G24" i="1"/>
  <c r="H24" i="1" s="1"/>
  <c r="G23" i="1"/>
  <c r="H23" i="1" s="1"/>
  <c r="G22" i="1"/>
  <c r="G21" i="1"/>
  <c r="E24" i="1"/>
  <c r="E23" i="1"/>
  <c r="E22" i="1"/>
  <c r="E21" i="1"/>
  <c r="C24" i="1"/>
  <c r="C23" i="1"/>
  <c r="C22" i="1"/>
  <c r="C21" i="1"/>
  <c r="AE13" i="1"/>
  <c r="AE12" i="1"/>
  <c r="AE11" i="1"/>
  <c r="AE10" i="1"/>
  <c r="AE9" i="1"/>
  <c r="AE8" i="1"/>
  <c r="AF8" i="1" s="1"/>
  <c r="AE7" i="1"/>
  <c r="AE6" i="1"/>
  <c r="AF6" i="1" s="1"/>
  <c r="AE5" i="1"/>
  <c r="AC13" i="1"/>
  <c r="AC12" i="1"/>
  <c r="AC11" i="1"/>
  <c r="AC10" i="1"/>
  <c r="AC9" i="1"/>
  <c r="AC8" i="1"/>
  <c r="AC7" i="1"/>
  <c r="AC6" i="1"/>
  <c r="AC5" i="1"/>
  <c r="AA13" i="1"/>
  <c r="AA12" i="1"/>
  <c r="AA11" i="1"/>
  <c r="AA10" i="1"/>
  <c r="AA9" i="1"/>
  <c r="AA8" i="1"/>
  <c r="AA7" i="1"/>
  <c r="AA6" i="1"/>
  <c r="AA5" i="1"/>
  <c r="W13" i="1"/>
  <c r="W12" i="1"/>
  <c r="W11" i="1"/>
  <c r="X11" i="1" s="1"/>
  <c r="W10" i="1"/>
  <c r="W9" i="1"/>
  <c r="X9" i="1" s="1"/>
  <c r="W8" i="1"/>
  <c r="W7" i="1"/>
  <c r="W6" i="1"/>
  <c r="W5" i="1"/>
  <c r="U13" i="1"/>
  <c r="U12" i="1"/>
  <c r="U11" i="1"/>
  <c r="U10" i="1"/>
  <c r="U9" i="1"/>
  <c r="U8" i="1"/>
  <c r="U7" i="1"/>
  <c r="U6" i="1"/>
  <c r="U5" i="1"/>
  <c r="S13" i="1"/>
  <c r="S12" i="1"/>
  <c r="S11" i="1"/>
  <c r="S10" i="1"/>
  <c r="S9" i="1"/>
  <c r="S8" i="1"/>
  <c r="S7" i="1"/>
  <c r="S6" i="1"/>
  <c r="S5" i="1"/>
  <c r="O13" i="1"/>
  <c r="O12" i="1"/>
  <c r="P12" i="1" s="1"/>
  <c r="O11" i="1"/>
  <c r="O10" i="1"/>
  <c r="O9" i="1"/>
  <c r="O8" i="1"/>
  <c r="O7" i="1"/>
  <c r="O6" i="1"/>
  <c r="P6" i="1" s="1"/>
  <c r="O5" i="1"/>
  <c r="M13" i="1"/>
  <c r="M12" i="1"/>
  <c r="M11" i="1"/>
  <c r="M10" i="1"/>
  <c r="M9" i="1"/>
  <c r="M8" i="1"/>
  <c r="M7" i="1"/>
  <c r="M6" i="1"/>
  <c r="M5" i="1"/>
  <c r="K13" i="1"/>
  <c r="K12" i="1"/>
  <c r="K11" i="1"/>
  <c r="K10" i="1"/>
  <c r="K9" i="1"/>
  <c r="K8" i="1"/>
  <c r="K7" i="1"/>
  <c r="K6" i="1"/>
  <c r="K5" i="1"/>
  <c r="G13" i="1"/>
  <c r="G12" i="1"/>
  <c r="G11" i="1"/>
  <c r="G10" i="1"/>
  <c r="G9" i="1"/>
  <c r="H9" i="1" s="1"/>
  <c r="G8" i="1"/>
  <c r="G7" i="1"/>
  <c r="H7" i="1" s="1"/>
  <c r="G6" i="1"/>
  <c r="G5" i="1"/>
  <c r="E13" i="1"/>
  <c r="E12" i="1"/>
  <c r="E11" i="1"/>
  <c r="E10" i="1"/>
  <c r="E9" i="1"/>
  <c r="E8" i="1"/>
  <c r="E7" i="1"/>
  <c r="E6" i="1"/>
  <c r="E5" i="1"/>
  <c r="C13" i="1"/>
  <c r="C12" i="1"/>
  <c r="C11" i="1"/>
  <c r="C10" i="1"/>
  <c r="C9" i="1"/>
  <c r="C8" i="1"/>
  <c r="C7" i="1"/>
  <c r="C6" i="1"/>
  <c r="C5" i="1"/>
  <c r="AF9" i="1" l="1"/>
  <c r="H21" i="1"/>
  <c r="X21" i="1"/>
  <c r="H8" i="1"/>
  <c r="P5" i="1"/>
  <c r="P13" i="1"/>
  <c r="X10" i="1"/>
  <c r="AF7" i="1"/>
  <c r="H22" i="1"/>
  <c r="X22" i="1"/>
  <c r="H10" i="1"/>
  <c r="P7" i="1"/>
  <c r="H11" i="1"/>
  <c r="P8" i="1"/>
  <c r="X13" i="1"/>
  <c r="AF10" i="1"/>
  <c r="H12" i="1"/>
  <c r="P9" i="1"/>
  <c r="X6" i="1"/>
  <c r="AF11" i="1"/>
  <c r="H5" i="1"/>
  <c r="H13" i="1"/>
  <c r="P10" i="1"/>
  <c r="X7" i="1"/>
  <c r="AF12" i="1"/>
  <c r="P23" i="1"/>
  <c r="AF23" i="1"/>
  <c r="X12" i="1"/>
  <c r="X5" i="1"/>
  <c r="H6" i="1"/>
  <c r="P11" i="1"/>
  <c r="X8" i="1"/>
  <c r="AF5" i="1"/>
  <c r="AF13" i="1"/>
  <c r="P24" i="1"/>
  <c r="AF24" i="1"/>
</calcChain>
</file>

<file path=xl/sharedStrings.xml><?xml version="1.0" encoding="utf-8"?>
<sst xmlns="http://schemas.openxmlformats.org/spreadsheetml/2006/main" count="225" uniqueCount="51">
  <si>
    <t>Census Divisions</t>
  </si>
  <si>
    <t>Division 1: New England</t>
  </si>
  <si>
    <t>Division 2: Middle Atlantic</t>
  </si>
  <si>
    <t>Division 3: East North Central</t>
  </si>
  <si>
    <t>Division 4: West North Central</t>
  </si>
  <si>
    <t>Division 5: South Atlantic</t>
  </si>
  <si>
    <t>Division 6: East South Central</t>
  </si>
  <si>
    <t>Division 7: West South Central</t>
  </si>
  <si>
    <t>Division 8: Mountain</t>
  </si>
  <si>
    <t>Division 9: Pacific</t>
  </si>
  <si>
    <t>Overall</t>
  </si>
  <si>
    <t>n</t>
  </si>
  <si>
    <t>%</t>
  </si>
  <si>
    <t>Nonrespondents</t>
  </si>
  <si>
    <t>Respondents</t>
  </si>
  <si>
    <t>Total</t>
  </si>
  <si>
    <t>Chi Square</t>
  </si>
  <si>
    <t>df</t>
  </si>
  <si>
    <t>p-value</t>
  </si>
  <si>
    <t>No Instruction</t>
  </si>
  <si>
    <t>Verification Question</t>
  </si>
  <si>
    <t xml:space="preserve">Instruction </t>
  </si>
  <si>
    <t>Test for Differences in Respondent Pools Across Treatments</t>
  </si>
  <si>
    <t>Nielsen County Size</t>
  </si>
  <si>
    <t>A: County located in 25 largest US metropolitan areas</t>
  </si>
  <si>
    <t>B: Not an A county, Pop'n&gt;150000 or is part of metro area w/pop'n &gt;150,000</t>
  </si>
  <si>
    <t>C: Pop'n between 40,000 and 150,000</t>
  </si>
  <si>
    <t>D: All other counties</t>
  </si>
  <si>
    <t>Mean % Hispanic</t>
  </si>
  <si>
    <t>Mean</t>
  </si>
  <si>
    <t>SE</t>
  </si>
  <si>
    <t>2-sided p-value</t>
  </si>
  <si>
    <t>Difference</t>
  </si>
  <si>
    <t>t-test (unequal variances)</t>
  </si>
  <si>
    <t>Test of interaction between response indicator and treatment</t>
  </si>
  <si>
    <t>F(  2,  5994) =    0.08</t>
  </si>
  <si>
    <t xml:space="preserve"> Prob &gt; F =    0.9268</t>
  </si>
  <si>
    <t>Mean % Black</t>
  </si>
  <si>
    <t xml:space="preserve"> F(  2,  5994) =    0.65</t>
  </si>
  <si>
    <t>Prob &gt; F =    0.5244</t>
  </si>
  <si>
    <t>Mean % Asian</t>
  </si>
  <si>
    <t>F(  2,  5994) =    0.36</t>
  </si>
  <si>
    <t xml:space="preserve"> Prob &gt; F =    0.7007</t>
  </si>
  <si>
    <t>Mean % White</t>
  </si>
  <si>
    <t>F(  2,  5994) =    0.22</t>
  </si>
  <si>
    <t>Prob &gt; F =    0.8013</t>
  </si>
  <si>
    <t>Mean Median Income</t>
  </si>
  <si>
    <t>Prob &gt; F =    0.6992</t>
  </si>
  <si>
    <t>|Respondents - Nonrespondents|</t>
  </si>
  <si>
    <t xml:space="preserve">Average absolute difference percentages </t>
  </si>
  <si>
    <t>Average absolute difference mean % race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</si>
</sst>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0" fontId="0" fillId="2" borderId="0" xfId="0" applyFill="1" applyAlignment="1">
      <alignment horizontal="center"/>
    </xf>
    <xf numFmtId="0" fontId="0" fillId="2" borderId="0" xfId="0" applyFill="1"/>
    <xf numFmtId="10" fontId="0" fillId="2" borderId="0" xfId="1" applyNumberFormat="1" applyFont="1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2" fontId="0" fillId="2" borderId="0" xfId="0" applyNumberFormat="1" applyFill="1"/>
    <xf numFmtId="0" fontId="0" fillId="0" borderId="0" xfId="0" applyBorder="1" applyAlignment="1">
      <alignment horizontal="center"/>
    </xf>
    <xf numFmtId="10" fontId="0" fillId="0" borderId="0" xfId="2" applyNumberFormat="1" applyFont="1"/>
    <xf numFmtId="2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B1" zoomScale="85" zoomScaleNormal="85" workbookViewId="0">
      <selection activeCell="AI2" sqref="AI2"/>
    </sheetView>
  </sheetViews>
  <sheetFormatPr defaultRowHeight="14.5" x14ac:dyDescent="0.35"/>
  <cols>
    <col min="1" max="1" width="37.7265625" customWidth="1"/>
    <col min="8" max="8" width="17" customWidth="1"/>
    <col min="9" max="9" width="3.1796875" style="4" customWidth="1"/>
    <col min="16" max="16" width="17.54296875" customWidth="1"/>
    <col min="17" max="17" width="3.7265625" style="4" customWidth="1"/>
    <col min="24" max="24" width="16.54296875" customWidth="1"/>
    <col min="25" max="25" width="3.1796875" style="4" customWidth="1"/>
    <col min="32" max="32" width="16.7265625" customWidth="1"/>
    <col min="33" max="33" width="3.453125" customWidth="1"/>
    <col min="34" max="34" width="25.26953125" customWidth="1"/>
  </cols>
  <sheetData>
    <row r="1" spans="1:34" ht="43.5" x14ac:dyDescent="0.35">
      <c r="B1" s="17" t="s">
        <v>10</v>
      </c>
      <c r="C1" s="17"/>
      <c r="D1" s="17"/>
      <c r="E1" s="17"/>
      <c r="F1" s="17"/>
      <c r="G1" s="17"/>
      <c r="H1" s="12"/>
      <c r="I1" s="3"/>
      <c r="J1" s="17" t="s">
        <v>19</v>
      </c>
      <c r="K1" s="17"/>
      <c r="L1" s="17"/>
      <c r="M1" s="17"/>
      <c r="N1" s="17"/>
      <c r="O1" s="17"/>
      <c r="P1" s="12"/>
      <c r="Q1" s="3"/>
      <c r="R1" s="17" t="s">
        <v>21</v>
      </c>
      <c r="S1" s="17"/>
      <c r="T1" s="17"/>
      <c r="U1" s="17"/>
      <c r="V1" s="17"/>
      <c r="W1" s="17"/>
      <c r="X1" s="12"/>
      <c r="Y1" s="3"/>
      <c r="Z1" s="17" t="s">
        <v>20</v>
      </c>
      <c r="AA1" s="17"/>
      <c r="AB1" s="17"/>
      <c r="AC1" s="17"/>
      <c r="AD1" s="17"/>
      <c r="AE1" s="17"/>
      <c r="AF1" s="12"/>
      <c r="AH1" s="6" t="s">
        <v>22</v>
      </c>
    </row>
    <row r="2" spans="1:34" ht="30" customHeight="1" x14ac:dyDescent="0.35">
      <c r="B2" s="19" t="s">
        <v>10</v>
      </c>
      <c r="C2" s="19"/>
      <c r="D2" s="18" t="s">
        <v>13</v>
      </c>
      <c r="E2" s="18"/>
      <c r="F2" s="18" t="s">
        <v>14</v>
      </c>
      <c r="G2" s="18"/>
      <c r="H2" s="16" t="s">
        <v>48</v>
      </c>
      <c r="I2" s="3"/>
      <c r="J2" s="19" t="s">
        <v>10</v>
      </c>
      <c r="K2" s="19"/>
      <c r="L2" s="18" t="s">
        <v>13</v>
      </c>
      <c r="M2" s="18"/>
      <c r="N2" s="18" t="s">
        <v>14</v>
      </c>
      <c r="O2" s="18"/>
      <c r="P2" s="16" t="s">
        <v>48</v>
      </c>
      <c r="Q2" s="3"/>
      <c r="R2" s="19" t="s">
        <v>10</v>
      </c>
      <c r="S2" s="19"/>
      <c r="T2" s="18" t="s">
        <v>13</v>
      </c>
      <c r="U2" s="18"/>
      <c r="V2" s="18" t="s">
        <v>14</v>
      </c>
      <c r="W2" s="18"/>
      <c r="X2" s="16" t="s">
        <v>48</v>
      </c>
      <c r="Y2" s="3"/>
      <c r="Z2" s="19" t="s">
        <v>10</v>
      </c>
      <c r="AA2" s="19"/>
      <c r="AB2" s="18" t="s">
        <v>13</v>
      </c>
      <c r="AC2" s="18"/>
      <c r="AD2" s="18" t="s">
        <v>14</v>
      </c>
      <c r="AE2" s="18"/>
      <c r="AF2" s="16" t="s">
        <v>48</v>
      </c>
    </row>
    <row r="3" spans="1:34" x14ac:dyDescent="0.35">
      <c r="A3" s="7"/>
      <c r="B3" s="8" t="s">
        <v>11</v>
      </c>
      <c r="C3" s="8" t="s">
        <v>12</v>
      </c>
      <c r="D3" s="8" t="s">
        <v>11</v>
      </c>
      <c r="E3" s="8" t="s">
        <v>12</v>
      </c>
      <c r="F3" s="8" t="s">
        <v>11</v>
      </c>
      <c r="G3" s="8" t="s">
        <v>12</v>
      </c>
      <c r="H3" s="16"/>
      <c r="I3" s="3"/>
      <c r="J3" s="8" t="s">
        <v>11</v>
      </c>
      <c r="K3" s="8" t="s">
        <v>12</v>
      </c>
      <c r="L3" s="8" t="s">
        <v>11</v>
      </c>
      <c r="M3" s="8" t="s">
        <v>12</v>
      </c>
      <c r="N3" s="8" t="s">
        <v>11</v>
      </c>
      <c r="O3" s="8" t="s">
        <v>12</v>
      </c>
      <c r="P3" s="16"/>
      <c r="Q3" s="3"/>
      <c r="R3" s="8" t="s">
        <v>11</v>
      </c>
      <c r="S3" s="8" t="s">
        <v>12</v>
      </c>
      <c r="T3" s="8" t="s">
        <v>11</v>
      </c>
      <c r="U3" s="8" t="s">
        <v>12</v>
      </c>
      <c r="V3" s="8" t="s">
        <v>11</v>
      </c>
      <c r="W3" s="8" t="s">
        <v>12</v>
      </c>
      <c r="X3" s="16"/>
      <c r="Y3" s="3"/>
      <c r="Z3" s="8" t="s">
        <v>11</v>
      </c>
      <c r="AA3" s="8" t="s">
        <v>12</v>
      </c>
      <c r="AB3" s="8" t="s">
        <v>11</v>
      </c>
      <c r="AC3" s="8" t="s">
        <v>12</v>
      </c>
      <c r="AD3" s="8" t="s">
        <v>11</v>
      </c>
      <c r="AE3" s="8" t="s">
        <v>12</v>
      </c>
      <c r="AF3" s="16"/>
    </row>
    <row r="4" spans="1:34" x14ac:dyDescent="0.35">
      <c r="A4" s="9" t="s">
        <v>0</v>
      </c>
    </row>
    <row r="5" spans="1:34" x14ac:dyDescent="0.35">
      <c r="A5" t="s">
        <v>1</v>
      </c>
      <c r="B5">
        <v>284</v>
      </c>
      <c r="C5" s="2">
        <f>B5/$B$14</f>
        <v>4.7333333333333331E-2</v>
      </c>
      <c r="D5">
        <v>235</v>
      </c>
      <c r="E5" s="2">
        <f>D5/$D$14</f>
        <v>4.6981207516993202E-2</v>
      </c>
      <c r="F5">
        <v>49</v>
      </c>
      <c r="G5" s="2">
        <f t="shared" ref="G5:G13" si="0">F5/$F$14</f>
        <v>4.9098196392785572E-2</v>
      </c>
      <c r="H5" s="13">
        <f>ABS(G5-E5)</f>
        <v>2.1169888757923694E-3</v>
      </c>
      <c r="I5" s="5"/>
      <c r="J5">
        <v>100</v>
      </c>
      <c r="K5" s="2">
        <f>J5/$J$14</f>
        <v>0.05</v>
      </c>
      <c r="L5">
        <v>80</v>
      </c>
      <c r="M5" s="2">
        <f>L5/$L$14</f>
        <v>4.8632218844984802E-2</v>
      </c>
      <c r="N5">
        <v>20</v>
      </c>
      <c r="O5" s="2">
        <f>N5/$N$14</f>
        <v>5.6338028169014086E-2</v>
      </c>
      <c r="P5" s="13">
        <f>ABS(O5-M5)</f>
        <v>7.7058093240292835E-3</v>
      </c>
      <c r="Q5" s="5"/>
      <c r="R5">
        <v>88</v>
      </c>
      <c r="S5" s="2">
        <f>R5/$R$14</f>
        <v>4.3999999999999997E-2</v>
      </c>
      <c r="T5">
        <v>77</v>
      </c>
      <c r="U5" s="2">
        <f>T5/$T$14</f>
        <v>4.6080191502094553E-2</v>
      </c>
      <c r="V5">
        <v>11</v>
      </c>
      <c r="W5" s="2">
        <f>V5/$V$14</f>
        <v>3.3434650455927049E-2</v>
      </c>
      <c r="X5" s="13">
        <f>ABS(W5-U5)</f>
        <v>1.2645541046167504E-2</v>
      </c>
      <c r="Z5">
        <v>96</v>
      </c>
      <c r="AA5" s="2">
        <f>Z5/$Z$14</f>
        <v>4.8000000000000001E-2</v>
      </c>
      <c r="AB5">
        <v>78</v>
      </c>
      <c r="AC5" s="2">
        <f>AB5/$AB$14</f>
        <v>4.6263345195729534E-2</v>
      </c>
      <c r="AD5">
        <v>18</v>
      </c>
      <c r="AE5" s="2">
        <f>AD5/$AD$14</f>
        <v>5.7324840764331211E-2</v>
      </c>
      <c r="AF5" s="13">
        <f>ABS(AE5-AC5)</f>
        <v>1.1061495568601677E-2</v>
      </c>
    </row>
    <row r="6" spans="1:34" x14ac:dyDescent="0.35">
      <c r="A6" t="s">
        <v>2</v>
      </c>
      <c r="B6">
        <v>765</v>
      </c>
      <c r="C6" s="2">
        <f t="shared" ref="C6:C13" si="1">B6/$B$14</f>
        <v>0.1275</v>
      </c>
      <c r="D6">
        <v>627</v>
      </c>
      <c r="E6" s="2">
        <f t="shared" ref="E6:E13" si="2">D6/$D$14</f>
        <v>0.12534986005597762</v>
      </c>
      <c r="F6">
        <v>138</v>
      </c>
      <c r="G6" s="2">
        <f t="shared" si="0"/>
        <v>0.13827655310621242</v>
      </c>
      <c r="H6" s="13">
        <f t="shared" ref="H6:H13" si="3">ABS(G6-E6)</f>
        <v>1.2926693050234805E-2</v>
      </c>
      <c r="I6" s="5"/>
      <c r="J6">
        <v>271</v>
      </c>
      <c r="K6" s="2">
        <f t="shared" ref="K6:K13" si="4">J6/$J$14</f>
        <v>0.13550000000000001</v>
      </c>
      <c r="L6">
        <v>214</v>
      </c>
      <c r="M6" s="2">
        <f t="shared" ref="M6:M13" si="5">L6/$L$14</f>
        <v>0.13009118541033435</v>
      </c>
      <c r="N6">
        <v>57</v>
      </c>
      <c r="O6" s="2">
        <f t="shared" ref="O6:O13" si="6">N6/$N$14</f>
        <v>0.16056338028169015</v>
      </c>
      <c r="P6" s="13">
        <f t="shared" ref="P6:P13" si="7">ABS(O6-M6)</f>
        <v>3.0472194871355801E-2</v>
      </c>
      <c r="Q6" s="5"/>
      <c r="R6">
        <v>236</v>
      </c>
      <c r="S6" s="2">
        <f t="shared" ref="S6:S13" si="8">R6/$R$14</f>
        <v>0.11799999999999999</v>
      </c>
      <c r="T6">
        <v>192</v>
      </c>
      <c r="U6" s="2">
        <f t="shared" ref="U6:U13" si="9">T6/$T$14</f>
        <v>0.11490125673249552</v>
      </c>
      <c r="V6">
        <v>44</v>
      </c>
      <c r="W6" s="2">
        <f t="shared" ref="W6:W13" si="10">V6/$V$14</f>
        <v>0.1337386018237082</v>
      </c>
      <c r="X6" s="13">
        <f t="shared" ref="X6:X13" si="11">ABS(W6-U6)</f>
        <v>1.8837345091212682E-2</v>
      </c>
      <c r="Z6">
        <v>258</v>
      </c>
      <c r="AA6" s="2">
        <f t="shared" ref="AA6:AA13" si="12">Z6/$Z$14</f>
        <v>0.129</v>
      </c>
      <c r="AB6">
        <v>221</v>
      </c>
      <c r="AC6" s="2">
        <f t="shared" ref="AC6:AC13" si="13">AB6/$AB$14</f>
        <v>0.13107947805456702</v>
      </c>
      <c r="AD6">
        <v>37</v>
      </c>
      <c r="AE6" s="2">
        <f t="shared" ref="AE6:AE13" si="14">AD6/$AD$14</f>
        <v>0.1178343949044586</v>
      </c>
      <c r="AF6" s="13">
        <f t="shared" ref="AF6:AF13" si="15">ABS(AE6-AC6)</f>
        <v>1.3245083150108417E-2</v>
      </c>
    </row>
    <row r="7" spans="1:34" x14ac:dyDescent="0.35">
      <c r="A7" t="s">
        <v>3</v>
      </c>
      <c r="B7">
        <v>935</v>
      </c>
      <c r="C7" s="2">
        <f t="shared" si="1"/>
        <v>0.15583333333333332</v>
      </c>
      <c r="D7">
        <v>757</v>
      </c>
      <c r="E7" s="2">
        <f t="shared" si="2"/>
        <v>0.15133946421431427</v>
      </c>
      <c r="F7">
        <v>178</v>
      </c>
      <c r="G7" s="2">
        <f t="shared" si="0"/>
        <v>0.17835671342685372</v>
      </c>
      <c r="H7" s="13">
        <f t="shared" si="3"/>
        <v>2.7017249212539451E-2</v>
      </c>
      <c r="I7" s="5"/>
      <c r="J7">
        <v>310</v>
      </c>
      <c r="K7" s="2">
        <f t="shared" si="4"/>
        <v>0.155</v>
      </c>
      <c r="L7">
        <v>250</v>
      </c>
      <c r="M7" s="2">
        <f t="shared" si="5"/>
        <v>0.1519756838905775</v>
      </c>
      <c r="N7">
        <v>60</v>
      </c>
      <c r="O7" s="2">
        <f t="shared" si="6"/>
        <v>0.16901408450704225</v>
      </c>
      <c r="P7" s="13">
        <f t="shared" si="7"/>
        <v>1.7038400616464749E-2</v>
      </c>
      <c r="Q7" s="5"/>
      <c r="R7">
        <v>298</v>
      </c>
      <c r="S7" s="2">
        <f t="shared" si="8"/>
        <v>0.14899999999999999</v>
      </c>
      <c r="T7">
        <v>239</v>
      </c>
      <c r="U7" s="2">
        <f t="shared" si="9"/>
        <v>0.14302812687013763</v>
      </c>
      <c r="V7">
        <v>59</v>
      </c>
      <c r="W7" s="2">
        <f t="shared" si="10"/>
        <v>0.17933130699088146</v>
      </c>
      <c r="X7" s="13">
        <f t="shared" si="11"/>
        <v>3.6303180120743822E-2</v>
      </c>
      <c r="Z7">
        <v>327</v>
      </c>
      <c r="AA7" s="2">
        <f t="shared" si="12"/>
        <v>0.16350000000000001</v>
      </c>
      <c r="AB7">
        <v>268</v>
      </c>
      <c r="AC7" s="2">
        <f t="shared" si="13"/>
        <v>0.15895610913404506</v>
      </c>
      <c r="AD7">
        <v>59</v>
      </c>
      <c r="AE7" s="2">
        <f t="shared" si="14"/>
        <v>0.18789808917197454</v>
      </c>
      <c r="AF7" s="13">
        <f t="shared" si="15"/>
        <v>2.8941980037929471E-2</v>
      </c>
    </row>
    <row r="8" spans="1:34" x14ac:dyDescent="0.35">
      <c r="A8" t="s">
        <v>4</v>
      </c>
      <c r="B8">
        <v>416</v>
      </c>
      <c r="C8" s="2">
        <f t="shared" si="1"/>
        <v>6.933333333333333E-2</v>
      </c>
      <c r="D8">
        <v>330</v>
      </c>
      <c r="E8" s="2">
        <f t="shared" si="2"/>
        <v>6.597361055577769E-2</v>
      </c>
      <c r="F8">
        <v>86</v>
      </c>
      <c r="G8" s="2">
        <f t="shared" si="0"/>
        <v>8.617234468937876E-2</v>
      </c>
      <c r="H8" s="13">
        <f t="shared" si="3"/>
        <v>2.0198734133601071E-2</v>
      </c>
      <c r="I8" s="5"/>
      <c r="J8">
        <v>140</v>
      </c>
      <c r="K8" s="2">
        <f t="shared" si="4"/>
        <v>7.0000000000000007E-2</v>
      </c>
      <c r="L8">
        <v>106</v>
      </c>
      <c r="M8" s="2">
        <f t="shared" si="5"/>
        <v>6.4437689969604861E-2</v>
      </c>
      <c r="N8">
        <v>34</v>
      </c>
      <c r="O8" s="2">
        <f t="shared" si="6"/>
        <v>9.5774647887323941E-2</v>
      </c>
      <c r="P8" s="13">
        <f t="shared" si="7"/>
        <v>3.133695791771908E-2</v>
      </c>
      <c r="Q8" s="5"/>
      <c r="R8">
        <v>149</v>
      </c>
      <c r="S8" s="2">
        <f t="shared" si="8"/>
        <v>7.4499999999999997E-2</v>
      </c>
      <c r="T8">
        <v>121</v>
      </c>
      <c r="U8" s="2">
        <f t="shared" si="9"/>
        <v>7.2411729503291444E-2</v>
      </c>
      <c r="V8">
        <v>28</v>
      </c>
      <c r="W8" s="2">
        <f t="shared" si="10"/>
        <v>8.5106382978723402E-2</v>
      </c>
      <c r="X8" s="13">
        <f t="shared" si="11"/>
        <v>1.2694653475431958E-2</v>
      </c>
      <c r="Z8">
        <v>127</v>
      </c>
      <c r="AA8" s="2">
        <f t="shared" si="12"/>
        <v>6.3500000000000001E-2</v>
      </c>
      <c r="AB8">
        <v>103</v>
      </c>
      <c r="AC8" s="2">
        <f t="shared" si="13"/>
        <v>6.1091340450771053E-2</v>
      </c>
      <c r="AD8">
        <v>24</v>
      </c>
      <c r="AE8" s="2">
        <f t="shared" si="14"/>
        <v>7.6433121019108277E-2</v>
      </c>
      <c r="AF8" s="13">
        <f t="shared" si="15"/>
        <v>1.5341780568337224E-2</v>
      </c>
    </row>
    <row r="9" spans="1:34" x14ac:dyDescent="0.35">
      <c r="A9" t="s">
        <v>5</v>
      </c>
      <c r="B9" s="1">
        <v>1246</v>
      </c>
      <c r="C9" s="2">
        <f t="shared" si="1"/>
        <v>0.20766666666666667</v>
      </c>
      <c r="D9">
        <v>1046</v>
      </c>
      <c r="E9" s="2">
        <f t="shared" si="2"/>
        <v>0.20911635345861657</v>
      </c>
      <c r="F9">
        <v>200</v>
      </c>
      <c r="G9" s="2">
        <f t="shared" si="0"/>
        <v>0.20040080160320642</v>
      </c>
      <c r="H9" s="13">
        <f t="shared" si="3"/>
        <v>8.7155518554101474E-3</v>
      </c>
      <c r="I9" s="5"/>
      <c r="J9">
        <v>396</v>
      </c>
      <c r="K9" s="2">
        <f t="shared" si="4"/>
        <v>0.19800000000000001</v>
      </c>
      <c r="L9">
        <v>339</v>
      </c>
      <c r="M9" s="2">
        <f t="shared" si="5"/>
        <v>0.20607902735562311</v>
      </c>
      <c r="N9">
        <v>57</v>
      </c>
      <c r="O9" s="2">
        <f t="shared" si="6"/>
        <v>0.16056338028169015</v>
      </c>
      <c r="P9" s="13">
        <f t="shared" si="7"/>
        <v>4.5515647073932963E-2</v>
      </c>
      <c r="Q9" s="5"/>
      <c r="R9">
        <v>428</v>
      </c>
      <c r="S9" s="2">
        <f t="shared" si="8"/>
        <v>0.214</v>
      </c>
      <c r="T9">
        <v>355</v>
      </c>
      <c r="U9" s="2">
        <f t="shared" si="9"/>
        <v>0.21244763614602036</v>
      </c>
      <c r="V9">
        <v>73</v>
      </c>
      <c r="W9" s="2">
        <f t="shared" si="10"/>
        <v>0.22188449848024316</v>
      </c>
      <c r="X9" s="13">
        <f t="shared" si="11"/>
        <v>9.4368623342228064E-3</v>
      </c>
      <c r="Z9">
        <v>422</v>
      </c>
      <c r="AA9" s="2">
        <f t="shared" si="12"/>
        <v>0.21099999999999999</v>
      </c>
      <c r="AB9">
        <v>352</v>
      </c>
      <c r="AC9" s="2">
        <f t="shared" si="13"/>
        <v>0.20877817319098457</v>
      </c>
      <c r="AD9">
        <v>70</v>
      </c>
      <c r="AE9" s="2">
        <f t="shared" si="14"/>
        <v>0.22292993630573249</v>
      </c>
      <c r="AF9" s="13">
        <f t="shared" si="15"/>
        <v>1.4151763114747917E-2</v>
      </c>
    </row>
    <row r="10" spans="1:34" x14ac:dyDescent="0.35">
      <c r="A10" t="s">
        <v>6</v>
      </c>
      <c r="B10">
        <v>381</v>
      </c>
      <c r="C10" s="2">
        <f t="shared" si="1"/>
        <v>6.3500000000000001E-2</v>
      </c>
      <c r="D10">
        <v>318</v>
      </c>
      <c r="E10" s="2">
        <f t="shared" si="2"/>
        <v>6.357457017193123E-2</v>
      </c>
      <c r="F10">
        <v>63</v>
      </c>
      <c r="G10" s="2">
        <f t="shared" si="0"/>
        <v>6.3126252505010014E-2</v>
      </c>
      <c r="H10" s="13">
        <f t="shared" si="3"/>
        <v>4.4831766692121633E-4</v>
      </c>
      <c r="I10" s="5"/>
      <c r="J10">
        <v>118</v>
      </c>
      <c r="K10" s="2">
        <f t="shared" si="4"/>
        <v>5.8999999999999997E-2</v>
      </c>
      <c r="L10">
        <v>97</v>
      </c>
      <c r="M10" s="2">
        <f t="shared" si="5"/>
        <v>5.8966565349544073E-2</v>
      </c>
      <c r="N10">
        <v>21</v>
      </c>
      <c r="O10" s="2">
        <f t="shared" si="6"/>
        <v>5.9154929577464786E-2</v>
      </c>
      <c r="P10" s="13">
        <f t="shared" si="7"/>
        <v>1.8836422792071345E-4</v>
      </c>
      <c r="Q10" s="5"/>
      <c r="R10">
        <v>119</v>
      </c>
      <c r="S10" s="2">
        <f t="shared" si="8"/>
        <v>5.9499999999999997E-2</v>
      </c>
      <c r="T10">
        <v>99</v>
      </c>
      <c r="U10" s="2">
        <f t="shared" si="9"/>
        <v>5.9245960502692999E-2</v>
      </c>
      <c r="V10">
        <v>20</v>
      </c>
      <c r="W10" s="2">
        <f t="shared" si="10"/>
        <v>6.0790273556231005E-2</v>
      </c>
      <c r="X10" s="13">
        <f t="shared" si="11"/>
        <v>1.5443130535380059E-3</v>
      </c>
      <c r="Z10">
        <v>144</v>
      </c>
      <c r="AA10" s="2">
        <f t="shared" si="12"/>
        <v>7.1999999999999995E-2</v>
      </c>
      <c r="AB10">
        <v>122</v>
      </c>
      <c r="AC10" s="2">
        <f t="shared" si="13"/>
        <v>7.2360616844602613E-2</v>
      </c>
      <c r="AD10">
        <v>22</v>
      </c>
      <c r="AE10" s="2">
        <f t="shared" si="14"/>
        <v>7.0063694267515922E-2</v>
      </c>
      <c r="AF10" s="13">
        <f t="shared" si="15"/>
        <v>2.2969225770866908E-3</v>
      </c>
    </row>
    <row r="11" spans="1:34" x14ac:dyDescent="0.35">
      <c r="A11" t="s">
        <v>7</v>
      </c>
      <c r="B11">
        <v>690</v>
      </c>
      <c r="C11" s="2">
        <f t="shared" si="1"/>
        <v>0.115</v>
      </c>
      <c r="D11">
        <v>606</v>
      </c>
      <c r="E11" s="2">
        <f t="shared" si="2"/>
        <v>0.1211515393842463</v>
      </c>
      <c r="F11">
        <v>84</v>
      </c>
      <c r="G11" s="2">
        <f t="shared" si="0"/>
        <v>8.4168336673346694E-2</v>
      </c>
      <c r="H11" s="13">
        <f t="shared" si="3"/>
        <v>3.698320271089961E-2</v>
      </c>
      <c r="I11" s="5"/>
      <c r="J11">
        <v>230</v>
      </c>
      <c r="K11" s="2">
        <f t="shared" si="4"/>
        <v>0.115</v>
      </c>
      <c r="L11">
        <v>200</v>
      </c>
      <c r="M11" s="2">
        <f t="shared" si="5"/>
        <v>0.12158054711246201</v>
      </c>
      <c r="N11">
        <v>30</v>
      </c>
      <c r="O11" s="2">
        <f t="shared" si="6"/>
        <v>8.4507042253521125E-2</v>
      </c>
      <c r="P11" s="13">
        <f t="shared" si="7"/>
        <v>3.7073504858940884E-2</v>
      </c>
      <c r="Q11" s="5"/>
      <c r="R11">
        <v>237</v>
      </c>
      <c r="S11" s="2">
        <f t="shared" si="8"/>
        <v>0.11849999999999999</v>
      </c>
      <c r="T11">
        <v>207</v>
      </c>
      <c r="U11" s="2">
        <f t="shared" si="9"/>
        <v>0.12387791741472172</v>
      </c>
      <c r="V11">
        <v>30</v>
      </c>
      <c r="W11" s="2">
        <f t="shared" si="10"/>
        <v>9.1185410334346503E-2</v>
      </c>
      <c r="X11" s="13">
        <f t="shared" si="11"/>
        <v>3.2692507080375216E-2</v>
      </c>
      <c r="Z11">
        <v>223</v>
      </c>
      <c r="AA11" s="2">
        <f t="shared" si="12"/>
        <v>0.1115</v>
      </c>
      <c r="AB11">
        <v>199</v>
      </c>
      <c r="AC11" s="2">
        <f t="shared" si="13"/>
        <v>0.11803084223013048</v>
      </c>
      <c r="AD11">
        <v>24</v>
      </c>
      <c r="AE11" s="2">
        <f t="shared" si="14"/>
        <v>7.6433121019108277E-2</v>
      </c>
      <c r="AF11" s="13">
        <f t="shared" si="15"/>
        <v>4.1597721211022204E-2</v>
      </c>
    </row>
    <row r="12" spans="1:34" x14ac:dyDescent="0.35">
      <c r="A12" t="s">
        <v>8</v>
      </c>
      <c r="B12">
        <v>416</v>
      </c>
      <c r="C12" s="2">
        <f t="shared" si="1"/>
        <v>6.933333333333333E-2</v>
      </c>
      <c r="D12">
        <v>353</v>
      </c>
      <c r="E12" s="2">
        <f t="shared" si="2"/>
        <v>7.0571771291483412E-2</v>
      </c>
      <c r="F12">
        <v>63</v>
      </c>
      <c r="G12" s="2">
        <f t="shared" si="0"/>
        <v>6.3126252505010014E-2</v>
      </c>
      <c r="H12" s="13">
        <f t="shared" si="3"/>
        <v>7.4455187864733985E-3</v>
      </c>
      <c r="I12" s="5"/>
      <c r="J12">
        <v>137</v>
      </c>
      <c r="K12" s="2">
        <f t="shared" si="4"/>
        <v>6.8500000000000005E-2</v>
      </c>
      <c r="L12">
        <v>117</v>
      </c>
      <c r="M12" s="2">
        <f t="shared" si="5"/>
        <v>7.1124620060790275E-2</v>
      </c>
      <c r="N12">
        <v>20</v>
      </c>
      <c r="O12" s="2">
        <f t="shared" si="6"/>
        <v>5.6338028169014086E-2</v>
      </c>
      <c r="P12" s="13">
        <f t="shared" si="7"/>
        <v>1.4786591891776189E-2</v>
      </c>
      <c r="Q12" s="5"/>
      <c r="R12">
        <v>139</v>
      </c>
      <c r="S12" s="2">
        <f t="shared" si="8"/>
        <v>6.9500000000000006E-2</v>
      </c>
      <c r="T12">
        <v>116</v>
      </c>
      <c r="U12" s="2">
        <f t="shared" si="9"/>
        <v>6.941950927588271E-2</v>
      </c>
      <c r="V12">
        <v>23</v>
      </c>
      <c r="W12" s="2">
        <f t="shared" si="10"/>
        <v>6.9908814589665649E-2</v>
      </c>
      <c r="X12" s="13">
        <f t="shared" si="11"/>
        <v>4.8930531378293951E-4</v>
      </c>
      <c r="Z12">
        <v>140</v>
      </c>
      <c r="AA12" s="2">
        <f t="shared" si="12"/>
        <v>7.0000000000000007E-2</v>
      </c>
      <c r="AB12">
        <v>120</v>
      </c>
      <c r="AC12" s="2">
        <f t="shared" si="13"/>
        <v>7.1174377224199295E-2</v>
      </c>
      <c r="AD12">
        <v>20</v>
      </c>
      <c r="AE12" s="2">
        <f t="shared" si="14"/>
        <v>6.3694267515923567E-2</v>
      </c>
      <c r="AF12" s="13">
        <f t="shared" si="15"/>
        <v>7.4801097082757284E-3</v>
      </c>
    </row>
    <row r="13" spans="1:34" x14ac:dyDescent="0.35">
      <c r="A13" t="s">
        <v>9</v>
      </c>
      <c r="B13">
        <v>867</v>
      </c>
      <c r="C13" s="2">
        <f t="shared" si="1"/>
        <v>0.14449999999999999</v>
      </c>
      <c r="D13">
        <v>730</v>
      </c>
      <c r="E13" s="2">
        <f t="shared" si="2"/>
        <v>0.14594162335065974</v>
      </c>
      <c r="F13">
        <v>137</v>
      </c>
      <c r="G13" s="2">
        <f t="shared" si="0"/>
        <v>0.13727454909819639</v>
      </c>
      <c r="H13" s="13">
        <f t="shared" si="3"/>
        <v>8.6670742524633526E-3</v>
      </c>
      <c r="I13" s="5"/>
      <c r="J13">
        <v>298</v>
      </c>
      <c r="K13" s="2">
        <f t="shared" si="4"/>
        <v>0.14899999999999999</v>
      </c>
      <c r="L13">
        <v>242</v>
      </c>
      <c r="M13" s="2">
        <f t="shared" si="5"/>
        <v>0.14711246200607903</v>
      </c>
      <c r="N13">
        <v>56</v>
      </c>
      <c r="O13" s="2">
        <f t="shared" si="6"/>
        <v>0.15774647887323945</v>
      </c>
      <c r="P13" s="13">
        <f t="shared" si="7"/>
        <v>1.0634016867160423E-2</v>
      </c>
      <c r="Q13" s="5"/>
      <c r="R13">
        <v>306</v>
      </c>
      <c r="S13" s="2">
        <f t="shared" si="8"/>
        <v>0.153</v>
      </c>
      <c r="T13">
        <v>265</v>
      </c>
      <c r="U13" s="2">
        <f t="shared" si="9"/>
        <v>0.15858767205266308</v>
      </c>
      <c r="V13">
        <v>41</v>
      </c>
      <c r="W13" s="2">
        <f t="shared" si="10"/>
        <v>0.12462006079027356</v>
      </c>
      <c r="X13" s="13">
        <f t="shared" si="11"/>
        <v>3.3967611262389522E-2</v>
      </c>
      <c r="Z13">
        <v>263</v>
      </c>
      <c r="AA13" s="2">
        <f t="shared" si="12"/>
        <v>0.13150000000000001</v>
      </c>
      <c r="AB13">
        <v>223</v>
      </c>
      <c r="AC13" s="2">
        <f t="shared" si="13"/>
        <v>0.13226571767497033</v>
      </c>
      <c r="AD13">
        <v>40</v>
      </c>
      <c r="AE13" s="2">
        <f t="shared" si="14"/>
        <v>0.12738853503184713</v>
      </c>
      <c r="AF13" s="13">
        <f t="shared" si="15"/>
        <v>4.8771826431232013E-3</v>
      </c>
    </row>
    <row r="14" spans="1:34" x14ac:dyDescent="0.35">
      <c r="A14" t="s">
        <v>15</v>
      </c>
      <c r="B14" s="1">
        <v>6000</v>
      </c>
      <c r="D14" s="1">
        <v>5002</v>
      </c>
      <c r="F14">
        <v>998</v>
      </c>
      <c r="J14">
        <v>2000</v>
      </c>
      <c r="L14">
        <v>1645</v>
      </c>
      <c r="N14">
        <v>355</v>
      </c>
      <c r="R14" s="1">
        <v>2000</v>
      </c>
      <c r="T14">
        <v>1671</v>
      </c>
      <c r="V14">
        <v>329</v>
      </c>
      <c r="Z14" s="1">
        <v>2000</v>
      </c>
      <c r="AB14" s="1">
        <v>1686</v>
      </c>
      <c r="AD14">
        <v>314</v>
      </c>
    </row>
    <row r="15" spans="1:34" x14ac:dyDescent="0.35">
      <c r="A15" t="s">
        <v>16</v>
      </c>
      <c r="B15">
        <v>21.2623</v>
      </c>
      <c r="J15">
        <v>14.689299999999999</v>
      </c>
      <c r="R15">
        <v>9.5300999999999991</v>
      </c>
      <c r="Z15">
        <v>8.01</v>
      </c>
      <c r="AH15">
        <v>13.123200000000001</v>
      </c>
    </row>
    <row r="16" spans="1:34" x14ac:dyDescent="0.35">
      <c r="A16" t="s">
        <v>17</v>
      </c>
      <c r="B16">
        <v>8</v>
      </c>
      <c r="J16">
        <v>8</v>
      </c>
      <c r="R16">
        <v>8</v>
      </c>
      <c r="Z16">
        <v>8</v>
      </c>
      <c r="AH16">
        <v>16</v>
      </c>
    </row>
    <row r="17" spans="1:34" x14ac:dyDescent="0.35">
      <c r="A17" t="s">
        <v>18</v>
      </c>
      <c r="B17">
        <v>6.0000000000000001E-3</v>
      </c>
      <c r="J17">
        <v>6.5000000000000002E-2</v>
      </c>
      <c r="R17">
        <v>0.3</v>
      </c>
      <c r="Z17">
        <v>0.432</v>
      </c>
      <c r="AH17">
        <v>0.66400000000000003</v>
      </c>
    </row>
    <row r="20" spans="1:34" x14ac:dyDescent="0.35">
      <c r="A20" s="9" t="s">
        <v>23</v>
      </c>
    </row>
    <row r="21" spans="1:34" ht="29" x14ac:dyDescent="0.35">
      <c r="A21" s="6" t="s">
        <v>24</v>
      </c>
      <c r="B21">
        <v>2379</v>
      </c>
      <c r="C21" s="2">
        <f>B21/$B$25</f>
        <v>0.39650000000000002</v>
      </c>
      <c r="D21">
        <v>1995</v>
      </c>
      <c r="E21" s="2">
        <f>D21/$D$25</f>
        <v>0.39884046381447419</v>
      </c>
      <c r="F21">
        <v>384</v>
      </c>
      <c r="G21" s="2">
        <f>F21/$F$25</f>
        <v>0.38476953907815631</v>
      </c>
      <c r="H21" s="13">
        <f t="shared" ref="H21:H24" si="16">ABS(G21-E21)</f>
        <v>1.407092473631788E-2</v>
      </c>
      <c r="J21">
        <v>800</v>
      </c>
      <c r="K21" s="2">
        <f>J21/$J$25</f>
        <v>0.4</v>
      </c>
      <c r="L21">
        <v>661</v>
      </c>
      <c r="M21" s="2">
        <f>L21/$L$25</f>
        <v>0.40182370820668695</v>
      </c>
      <c r="N21">
        <v>139</v>
      </c>
      <c r="O21" s="2">
        <f>N21/$N$25</f>
        <v>0.39154929577464787</v>
      </c>
      <c r="P21" s="13">
        <f t="shared" ref="P21:P24" si="17">ABS(O21-M21)</f>
        <v>1.0274412432039082E-2</v>
      </c>
      <c r="R21">
        <v>778</v>
      </c>
      <c r="S21" s="2">
        <f>R21/$R$25</f>
        <v>0.38900000000000001</v>
      </c>
      <c r="T21">
        <v>654</v>
      </c>
      <c r="U21" s="2">
        <f>T21/$T$25</f>
        <v>0.39138240574506283</v>
      </c>
      <c r="V21">
        <v>124</v>
      </c>
      <c r="W21" s="2">
        <f>V21/$V$25</f>
        <v>0.37689969604863222</v>
      </c>
      <c r="X21" s="13">
        <f t="shared" ref="X21:X24" si="18">ABS(W21-U21)</f>
        <v>1.4482709696430618E-2</v>
      </c>
      <c r="Z21">
        <v>801</v>
      </c>
      <c r="AA21" s="2">
        <f>Z21/$Z$25</f>
        <v>0.40050000000000002</v>
      </c>
      <c r="AB21">
        <v>680</v>
      </c>
      <c r="AC21" s="2">
        <f>AB21/$AB$25</f>
        <v>0.40332147093712928</v>
      </c>
      <c r="AD21">
        <v>121</v>
      </c>
      <c r="AE21" s="2">
        <f>AD21/$AD$25</f>
        <v>0.38535031847133761</v>
      </c>
      <c r="AF21" s="13">
        <f t="shared" ref="AF21:AF24" si="19">ABS(AE21-AC21)</f>
        <v>1.7971152465791673E-2</v>
      </c>
    </row>
    <row r="22" spans="1:34" ht="29" x14ac:dyDescent="0.35">
      <c r="A22" s="6" t="s">
        <v>25</v>
      </c>
      <c r="B22">
        <v>1833</v>
      </c>
      <c r="C22" s="2">
        <f t="shared" ref="C22:C24" si="20">B22/$B$25</f>
        <v>0.30549999999999999</v>
      </c>
      <c r="D22">
        <v>1531</v>
      </c>
      <c r="E22" s="2">
        <f t="shared" ref="E22:E24" si="21">D22/$D$25</f>
        <v>0.30607756897241106</v>
      </c>
      <c r="F22">
        <v>302</v>
      </c>
      <c r="G22" s="2">
        <f>F22/$F$25</f>
        <v>0.30260521042084171</v>
      </c>
      <c r="H22" s="13">
        <f t="shared" si="16"/>
        <v>3.4723585515693545E-3</v>
      </c>
      <c r="J22">
        <v>598</v>
      </c>
      <c r="K22" s="2">
        <f t="shared" ref="K22:K24" si="22">J22/$J$25</f>
        <v>0.29899999999999999</v>
      </c>
      <c r="L22">
        <v>490</v>
      </c>
      <c r="M22" s="2">
        <f t="shared" ref="M22:M24" si="23">L22/$L$25</f>
        <v>0.2978723404255319</v>
      </c>
      <c r="N22">
        <v>108</v>
      </c>
      <c r="O22" s="2">
        <f t="shared" ref="O22:O24" si="24">N22/$N$25</f>
        <v>0.30422535211267604</v>
      </c>
      <c r="P22" s="13">
        <f t="shared" si="17"/>
        <v>6.3530116871441389E-3</v>
      </c>
      <c r="R22">
        <v>651</v>
      </c>
      <c r="S22" s="2">
        <f t="shared" ref="S22:S24" si="25">R22/$R$25</f>
        <v>0.32550000000000001</v>
      </c>
      <c r="T22">
        <v>553</v>
      </c>
      <c r="U22" s="2">
        <f t="shared" ref="U22:U24" si="26">T22/$T$25</f>
        <v>0.33093955715140633</v>
      </c>
      <c r="V22">
        <v>98</v>
      </c>
      <c r="W22" s="2">
        <f t="shared" ref="W22:W24" si="27">V22/$V$25</f>
        <v>0.2978723404255319</v>
      </c>
      <c r="X22" s="13">
        <f t="shared" si="18"/>
        <v>3.3067216725874427E-2</v>
      </c>
      <c r="Z22">
        <v>584</v>
      </c>
      <c r="AA22" s="2">
        <f t="shared" ref="AA22:AA24" si="28">Z22/$Z$25</f>
        <v>0.29199999999999998</v>
      </c>
      <c r="AB22">
        <v>488</v>
      </c>
      <c r="AC22" s="2">
        <f t="shared" ref="AC22:AC24" si="29">AB22/$AB$25</f>
        <v>0.28944246737841045</v>
      </c>
      <c r="AD22">
        <v>96</v>
      </c>
      <c r="AE22" s="2">
        <f t="shared" ref="AE22:AE24" si="30">AD22/$AD$25</f>
        <v>0.30573248407643311</v>
      </c>
      <c r="AF22" s="13">
        <f t="shared" si="19"/>
        <v>1.6290016698022658E-2</v>
      </c>
    </row>
    <row r="23" spans="1:34" x14ac:dyDescent="0.35">
      <c r="A23" s="6" t="s">
        <v>26</v>
      </c>
      <c r="B23">
        <v>916</v>
      </c>
      <c r="C23" s="2">
        <f t="shared" si="20"/>
        <v>0.15266666666666667</v>
      </c>
      <c r="D23">
        <v>766</v>
      </c>
      <c r="E23" s="2">
        <f t="shared" si="21"/>
        <v>0.15313874450219911</v>
      </c>
      <c r="F23">
        <v>150</v>
      </c>
      <c r="G23" s="2">
        <f>F23/$F$25</f>
        <v>0.15030060120240482</v>
      </c>
      <c r="H23" s="13">
        <f t="shared" si="16"/>
        <v>2.8381432997942879E-3</v>
      </c>
      <c r="J23">
        <v>285</v>
      </c>
      <c r="K23" s="2">
        <f t="shared" si="22"/>
        <v>0.14249999999999999</v>
      </c>
      <c r="L23">
        <v>235</v>
      </c>
      <c r="M23" s="2">
        <f t="shared" si="23"/>
        <v>0.14285714285714285</v>
      </c>
      <c r="N23">
        <v>50</v>
      </c>
      <c r="O23" s="2">
        <f t="shared" si="24"/>
        <v>0.14084507042253522</v>
      </c>
      <c r="P23" s="13">
        <f t="shared" si="17"/>
        <v>2.0120724346076313E-3</v>
      </c>
      <c r="R23">
        <v>299</v>
      </c>
      <c r="S23" s="2">
        <f t="shared" si="25"/>
        <v>0.14949999999999999</v>
      </c>
      <c r="T23">
        <v>244</v>
      </c>
      <c r="U23" s="2">
        <f t="shared" si="26"/>
        <v>0.14602034709754638</v>
      </c>
      <c r="V23">
        <v>55</v>
      </c>
      <c r="W23" s="2">
        <f t="shared" si="27"/>
        <v>0.16717325227963525</v>
      </c>
      <c r="X23" s="13">
        <f t="shared" si="18"/>
        <v>2.1152905182088871E-2</v>
      </c>
      <c r="Z23">
        <v>332</v>
      </c>
      <c r="AA23" s="2">
        <f t="shared" si="28"/>
        <v>0.16600000000000001</v>
      </c>
      <c r="AB23">
        <v>287</v>
      </c>
      <c r="AC23" s="2">
        <f t="shared" si="29"/>
        <v>0.17022538552787664</v>
      </c>
      <c r="AD23">
        <v>45</v>
      </c>
      <c r="AE23" s="2">
        <f t="shared" si="30"/>
        <v>0.14331210191082802</v>
      </c>
      <c r="AF23" s="13">
        <f t="shared" si="19"/>
        <v>2.6913283617048617E-2</v>
      </c>
    </row>
    <row r="24" spans="1:34" x14ac:dyDescent="0.35">
      <c r="A24" s="6" t="s">
        <v>27</v>
      </c>
      <c r="B24">
        <v>872</v>
      </c>
      <c r="C24" s="2">
        <f t="shared" si="20"/>
        <v>0.14533333333333334</v>
      </c>
      <c r="D24">
        <v>710</v>
      </c>
      <c r="E24" s="2">
        <f t="shared" si="21"/>
        <v>0.14194322271091564</v>
      </c>
      <c r="F24">
        <v>162</v>
      </c>
      <c r="G24" s="2">
        <f>F24/$F$25</f>
        <v>0.16232464929859719</v>
      </c>
      <c r="H24" s="13">
        <f t="shared" si="16"/>
        <v>2.038142658768155E-2</v>
      </c>
      <c r="J24">
        <v>317</v>
      </c>
      <c r="K24" s="2">
        <f t="shared" si="22"/>
        <v>0.1585</v>
      </c>
      <c r="L24">
        <v>259</v>
      </c>
      <c r="M24" s="2">
        <f t="shared" si="23"/>
        <v>0.1574468085106383</v>
      </c>
      <c r="N24">
        <v>58</v>
      </c>
      <c r="O24" s="2">
        <f t="shared" si="24"/>
        <v>0.16338028169014085</v>
      </c>
      <c r="P24" s="13">
        <f t="shared" si="17"/>
        <v>5.9334731795025464E-3</v>
      </c>
      <c r="R24">
        <v>272</v>
      </c>
      <c r="S24" s="2">
        <f t="shared" si="25"/>
        <v>0.13600000000000001</v>
      </c>
      <c r="T24">
        <v>220</v>
      </c>
      <c r="U24" s="2">
        <f t="shared" si="26"/>
        <v>0.13165769000598443</v>
      </c>
      <c r="V24">
        <v>52</v>
      </c>
      <c r="W24" s="2">
        <f t="shared" si="27"/>
        <v>0.1580547112462006</v>
      </c>
      <c r="X24" s="13">
        <f t="shared" si="18"/>
        <v>2.6397021240216173E-2</v>
      </c>
      <c r="Z24">
        <v>283</v>
      </c>
      <c r="AA24" s="2">
        <f t="shared" si="28"/>
        <v>0.14149999999999999</v>
      </c>
      <c r="AB24">
        <v>231</v>
      </c>
      <c r="AC24" s="2">
        <f t="shared" si="29"/>
        <v>0.13701067615658363</v>
      </c>
      <c r="AD24">
        <v>52</v>
      </c>
      <c r="AE24" s="2">
        <f t="shared" si="30"/>
        <v>0.16560509554140126</v>
      </c>
      <c r="AF24" s="13">
        <f t="shared" si="19"/>
        <v>2.8594419384817632E-2</v>
      </c>
    </row>
    <row r="25" spans="1:34" x14ac:dyDescent="0.35">
      <c r="A25" s="6" t="s">
        <v>15</v>
      </c>
      <c r="B25">
        <v>6000</v>
      </c>
      <c r="D25">
        <v>5002</v>
      </c>
      <c r="F25">
        <v>998</v>
      </c>
      <c r="J25">
        <v>2000</v>
      </c>
      <c r="L25">
        <v>1645</v>
      </c>
      <c r="N25">
        <v>355</v>
      </c>
      <c r="R25">
        <v>2000</v>
      </c>
      <c r="T25">
        <v>1671</v>
      </c>
      <c r="V25">
        <v>329</v>
      </c>
      <c r="Z25">
        <v>2000</v>
      </c>
      <c r="AB25">
        <v>1686</v>
      </c>
      <c r="AD25">
        <v>314</v>
      </c>
    </row>
    <row r="26" spans="1:34" x14ac:dyDescent="0.35">
      <c r="A26" t="s">
        <v>16</v>
      </c>
      <c r="B26">
        <v>2.9702999999999999</v>
      </c>
      <c r="J26">
        <v>0.18959999999999999</v>
      </c>
      <c r="R26">
        <v>3.3027000000000002</v>
      </c>
      <c r="Z26">
        <v>3.1385999999999998</v>
      </c>
      <c r="AH26">
        <v>1.1297999999999999</v>
      </c>
    </row>
    <row r="27" spans="1:34" x14ac:dyDescent="0.35">
      <c r="A27" t="s">
        <v>17</v>
      </c>
      <c r="B27">
        <v>3</v>
      </c>
      <c r="J27">
        <v>3</v>
      </c>
      <c r="R27">
        <v>3</v>
      </c>
      <c r="Z27">
        <v>3</v>
      </c>
      <c r="AH27">
        <v>6</v>
      </c>
    </row>
    <row r="28" spans="1:34" x14ac:dyDescent="0.35">
      <c r="A28" t="s">
        <v>18</v>
      </c>
      <c r="B28">
        <v>0.41199999999999998</v>
      </c>
      <c r="J28">
        <v>0.97899999999999998</v>
      </c>
      <c r="R28">
        <v>0.34699999999999998</v>
      </c>
      <c r="Z28">
        <v>0.371</v>
      </c>
      <c r="AH28">
        <v>0.98</v>
      </c>
    </row>
    <row r="31" spans="1:34" ht="43.5" x14ac:dyDescent="0.35">
      <c r="B31" t="s">
        <v>29</v>
      </c>
      <c r="C31" t="s">
        <v>30</v>
      </c>
      <c r="D31" t="s">
        <v>29</v>
      </c>
      <c r="E31" t="s">
        <v>30</v>
      </c>
      <c r="F31" t="s">
        <v>29</v>
      </c>
      <c r="G31" t="s">
        <v>30</v>
      </c>
      <c r="J31" t="s">
        <v>29</v>
      </c>
      <c r="K31" t="s">
        <v>30</v>
      </c>
      <c r="L31" t="s">
        <v>29</v>
      </c>
      <c r="M31" t="s">
        <v>30</v>
      </c>
      <c r="N31" t="s">
        <v>29</v>
      </c>
      <c r="O31" t="s">
        <v>30</v>
      </c>
      <c r="R31" t="s">
        <v>29</v>
      </c>
      <c r="S31" t="s">
        <v>30</v>
      </c>
      <c r="T31" t="s">
        <v>29</v>
      </c>
      <c r="U31" t="s">
        <v>30</v>
      </c>
      <c r="V31" t="s">
        <v>29</v>
      </c>
      <c r="W31" t="s">
        <v>30</v>
      </c>
      <c r="Z31" t="s">
        <v>29</v>
      </c>
      <c r="AA31" t="s">
        <v>30</v>
      </c>
      <c r="AB31" t="s">
        <v>29</v>
      </c>
      <c r="AC31" t="s">
        <v>30</v>
      </c>
      <c r="AD31" t="s">
        <v>29</v>
      </c>
      <c r="AE31" t="s">
        <v>30</v>
      </c>
      <c r="AH31" s="6" t="s">
        <v>34</v>
      </c>
    </row>
    <row r="32" spans="1:34" x14ac:dyDescent="0.35">
      <c r="A32" s="9" t="s">
        <v>28</v>
      </c>
      <c r="B32" s="10">
        <v>10.983829999999999</v>
      </c>
      <c r="C32" s="10">
        <v>0.21879180000000001</v>
      </c>
      <c r="D32" s="10">
        <v>11.56837</v>
      </c>
      <c r="E32" s="10">
        <v>0.24977759999999999</v>
      </c>
      <c r="F32" s="10">
        <v>8.0541079999999994</v>
      </c>
      <c r="G32" s="10">
        <v>0.39097120000000002</v>
      </c>
      <c r="H32" s="14">
        <f>ABS(F32-D32)</f>
        <v>3.5142620000000004</v>
      </c>
      <c r="I32" s="11"/>
      <c r="J32" s="10">
        <v>10.9855</v>
      </c>
      <c r="K32" s="10">
        <v>0.37493120000000002</v>
      </c>
      <c r="L32" s="10">
        <v>11.636469999999999</v>
      </c>
      <c r="M32" s="10">
        <v>0.43512339999999999</v>
      </c>
      <c r="N32" s="10">
        <v>7.9690139999999996</v>
      </c>
      <c r="O32" s="10">
        <v>0.60539639999999995</v>
      </c>
      <c r="P32" s="14">
        <f>ABS(N32-L32)</f>
        <v>3.6674559999999996</v>
      </c>
      <c r="Q32" s="11"/>
      <c r="R32" s="10">
        <v>10.884</v>
      </c>
      <c r="S32" s="10">
        <v>0.37254280000000001</v>
      </c>
      <c r="T32" s="10">
        <v>11.488329999999999</v>
      </c>
      <c r="U32" s="10">
        <v>0.42346470000000003</v>
      </c>
      <c r="V32" s="10">
        <v>7.8145899999999999</v>
      </c>
      <c r="W32" s="10">
        <v>0.68580229999999998</v>
      </c>
      <c r="X32" s="14">
        <f>ABS(V32-T32)</f>
        <v>3.6737399999999996</v>
      </c>
      <c r="Y32" s="11"/>
      <c r="Z32" s="10">
        <v>11.082000000000001</v>
      </c>
      <c r="AA32" s="10">
        <v>0.38935969999999998</v>
      </c>
      <c r="AB32" s="10">
        <v>11.58126</v>
      </c>
      <c r="AC32" s="10">
        <v>0.43927949999999999</v>
      </c>
      <c r="AD32" s="10">
        <v>8.4012740000000008</v>
      </c>
      <c r="AE32" s="10">
        <v>0.74959160000000002</v>
      </c>
      <c r="AF32" s="14">
        <f>ABS(AD32-AB32)</f>
        <v>3.1799859999999995</v>
      </c>
    </row>
    <row r="33" spans="1:34" x14ac:dyDescent="0.35">
      <c r="A33" t="s">
        <v>32</v>
      </c>
      <c r="B33" s="10">
        <v>3.5142639999999998</v>
      </c>
      <c r="C33" s="10"/>
      <c r="D33" s="10"/>
      <c r="E33" s="10"/>
      <c r="F33" s="10"/>
      <c r="G33" s="10"/>
      <c r="H33" s="10"/>
      <c r="I33" s="11"/>
      <c r="J33" s="10">
        <v>3.6674600000000002</v>
      </c>
      <c r="K33" s="10"/>
      <c r="L33" s="10"/>
      <c r="M33" s="10"/>
      <c r="N33" s="10"/>
      <c r="O33" s="10"/>
      <c r="P33" s="10"/>
      <c r="Q33" s="11"/>
      <c r="R33" s="10">
        <v>3.6737410000000001</v>
      </c>
      <c r="S33" s="10"/>
      <c r="T33" s="10"/>
      <c r="U33" s="10"/>
      <c r="V33" s="10"/>
      <c r="W33" s="10"/>
      <c r="X33" s="10"/>
      <c r="Y33" s="11"/>
      <c r="Z33" s="10">
        <v>3.1799840000000001</v>
      </c>
      <c r="AA33" s="10"/>
      <c r="AB33" s="10"/>
      <c r="AC33" s="10"/>
      <c r="AD33" s="10"/>
      <c r="AE33" s="10"/>
      <c r="AF33" s="10"/>
      <c r="AH33" t="s">
        <v>35</v>
      </c>
    </row>
    <row r="34" spans="1:34" x14ac:dyDescent="0.35">
      <c r="A34" t="s">
        <v>33</v>
      </c>
      <c r="B34" s="10">
        <v>7.5747</v>
      </c>
      <c r="C34" s="10"/>
      <c r="D34" s="10"/>
      <c r="E34" s="10"/>
      <c r="F34" s="10"/>
      <c r="G34" s="10"/>
      <c r="H34" s="10"/>
      <c r="I34" s="11"/>
      <c r="J34" s="10">
        <v>3.7496999999999998</v>
      </c>
      <c r="K34" s="10"/>
      <c r="L34" s="10"/>
      <c r="M34" s="10"/>
      <c r="N34" s="10"/>
      <c r="O34" s="10"/>
      <c r="P34" s="10"/>
      <c r="Q34" s="11"/>
      <c r="R34" s="10">
        <v>3.6671999999999998</v>
      </c>
      <c r="S34" s="10"/>
      <c r="T34" s="10"/>
      <c r="U34" s="10"/>
      <c r="V34" s="10"/>
      <c r="W34" s="10"/>
      <c r="X34" s="10"/>
      <c r="Y34" s="11"/>
      <c r="Z34" s="10">
        <v>2.9771000000000001</v>
      </c>
      <c r="AA34" s="10"/>
      <c r="AB34" s="10"/>
      <c r="AC34" s="10"/>
      <c r="AD34" s="10"/>
      <c r="AE34" s="10"/>
      <c r="AF34" s="10"/>
      <c r="AH34" t="s">
        <v>36</v>
      </c>
    </row>
    <row r="35" spans="1:34" x14ac:dyDescent="0.35">
      <c r="A35" t="s">
        <v>31</v>
      </c>
      <c r="B35">
        <v>0</v>
      </c>
      <c r="J35">
        <v>2.0000000000000001E-4</v>
      </c>
      <c r="R35">
        <v>2.9999999999999997E-4</v>
      </c>
      <c r="Z35">
        <v>2.8999999999999998E-3</v>
      </c>
    </row>
    <row r="37" spans="1:34" ht="43.5" x14ac:dyDescent="0.35">
      <c r="B37" t="s">
        <v>29</v>
      </c>
      <c r="C37" t="s">
        <v>30</v>
      </c>
      <c r="D37" t="s">
        <v>29</v>
      </c>
      <c r="E37" t="s">
        <v>30</v>
      </c>
      <c r="F37" t="s">
        <v>29</v>
      </c>
      <c r="G37" t="s">
        <v>30</v>
      </c>
      <c r="J37" t="s">
        <v>29</v>
      </c>
      <c r="K37" t="s">
        <v>30</v>
      </c>
      <c r="L37" t="s">
        <v>29</v>
      </c>
      <c r="M37" t="s">
        <v>30</v>
      </c>
      <c r="N37" t="s">
        <v>29</v>
      </c>
      <c r="O37" t="s">
        <v>30</v>
      </c>
      <c r="R37" t="s">
        <v>29</v>
      </c>
      <c r="S37" t="s">
        <v>30</v>
      </c>
      <c r="T37" t="s">
        <v>29</v>
      </c>
      <c r="U37" t="s">
        <v>30</v>
      </c>
      <c r="V37" t="s">
        <v>29</v>
      </c>
      <c r="W37" t="s">
        <v>30</v>
      </c>
      <c r="Z37" t="s">
        <v>29</v>
      </c>
      <c r="AA37" t="s">
        <v>30</v>
      </c>
      <c r="AB37" t="s">
        <v>29</v>
      </c>
      <c r="AC37" t="s">
        <v>30</v>
      </c>
      <c r="AD37" t="s">
        <v>29</v>
      </c>
      <c r="AE37" t="s">
        <v>30</v>
      </c>
      <c r="AH37" s="6" t="s">
        <v>34</v>
      </c>
    </row>
    <row r="38" spans="1:34" x14ac:dyDescent="0.35">
      <c r="A38" s="9" t="s">
        <v>37</v>
      </c>
      <c r="B38" s="10">
        <v>12.107329999999999</v>
      </c>
      <c r="C38" s="10">
        <v>0.26113649999999999</v>
      </c>
      <c r="D38" s="10">
        <v>12.476610000000001</v>
      </c>
      <c r="E38" s="10">
        <v>0.28983609999999999</v>
      </c>
      <c r="F38" s="10">
        <v>10.25651</v>
      </c>
      <c r="G38" s="10">
        <v>0.59226690000000004</v>
      </c>
      <c r="H38" s="14">
        <f>ABS(F38-D38)</f>
        <v>2.2201000000000004</v>
      </c>
      <c r="I38" s="11"/>
      <c r="J38" s="10">
        <v>12.259</v>
      </c>
      <c r="K38" s="10">
        <v>0.46562150000000002</v>
      </c>
      <c r="L38" s="10">
        <v>12.843769999999999</v>
      </c>
      <c r="M38" s="10">
        <v>0.52541190000000004</v>
      </c>
      <c r="N38" s="10">
        <v>9.549296</v>
      </c>
      <c r="O38" s="10">
        <v>0.96507770000000004</v>
      </c>
      <c r="P38" s="14">
        <f>ABS(N38-L38)</f>
        <v>3.2944739999999992</v>
      </c>
      <c r="Q38" s="11"/>
      <c r="R38" s="10">
        <v>11.9185</v>
      </c>
      <c r="S38" s="10">
        <v>0.44894509999999999</v>
      </c>
      <c r="T38" s="10">
        <v>12.163970000000001</v>
      </c>
      <c r="U38" s="10">
        <v>0.49435440000000003</v>
      </c>
      <c r="V38" s="10">
        <v>10.67173</v>
      </c>
      <c r="W38" s="10">
        <v>1.0685530000000001</v>
      </c>
      <c r="X38" s="14">
        <f>ABS(V38-T38)</f>
        <v>1.4922400000000007</v>
      </c>
      <c r="Y38" s="11"/>
      <c r="Z38" s="10">
        <v>12.144500000000001</v>
      </c>
      <c r="AA38" s="10">
        <v>0.44221050000000001</v>
      </c>
      <c r="AB38" s="10">
        <v>12.428229999999999</v>
      </c>
      <c r="AC38" s="10">
        <v>0.4865216</v>
      </c>
      <c r="AD38" s="10">
        <v>10.62102</v>
      </c>
      <c r="AE38" s="10">
        <v>1.050659</v>
      </c>
      <c r="AF38" s="14">
        <f>ABS(AD38-AB38)</f>
        <v>1.8072099999999995</v>
      </c>
    </row>
    <row r="39" spans="1:34" x14ac:dyDescent="0.35">
      <c r="A39" t="s">
        <v>32</v>
      </c>
      <c r="B39" s="10">
        <v>2.2200959999999998</v>
      </c>
      <c r="C39" s="10"/>
      <c r="D39" s="10"/>
      <c r="E39" s="10"/>
      <c r="F39" s="10"/>
      <c r="G39" s="10"/>
      <c r="H39" s="10"/>
      <c r="I39" s="11"/>
      <c r="J39" s="10">
        <v>3.294473</v>
      </c>
      <c r="K39" s="10"/>
      <c r="L39" s="10"/>
      <c r="M39" s="10"/>
      <c r="N39" s="10"/>
      <c r="O39" s="10"/>
      <c r="P39" s="10"/>
      <c r="Q39" s="11"/>
      <c r="R39" s="10">
        <v>1.4922409999999999</v>
      </c>
      <c r="S39" s="10"/>
      <c r="T39" s="10"/>
      <c r="U39" s="10"/>
      <c r="V39" s="10"/>
      <c r="W39" s="10"/>
      <c r="X39" s="10"/>
      <c r="Y39" s="11"/>
      <c r="Z39" s="10">
        <v>1.807213</v>
      </c>
      <c r="AA39" s="10"/>
      <c r="AB39" s="10"/>
      <c r="AC39" s="10"/>
      <c r="AD39" s="10"/>
      <c r="AE39" s="10"/>
      <c r="AF39" s="10"/>
      <c r="AH39" t="s">
        <v>38</v>
      </c>
    </row>
    <row r="40" spans="1:34" x14ac:dyDescent="0.35">
      <c r="A40" t="s">
        <v>33</v>
      </c>
      <c r="B40" s="10">
        <v>3.3668999999999998</v>
      </c>
      <c r="C40" s="10"/>
      <c r="D40" s="10"/>
      <c r="E40" s="10"/>
      <c r="F40" s="10"/>
      <c r="G40" s="10"/>
      <c r="H40" s="10"/>
      <c r="I40" s="11"/>
      <c r="J40" s="10">
        <v>2.7077</v>
      </c>
      <c r="K40" s="10"/>
      <c r="L40" s="10"/>
      <c r="M40" s="10"/>
      <c r="N40" s="10"/>
      <c r="O40" s="10"/>
      <c r="P40" s="10"/>
      <c r="Q40" s="11"/>
      <c r="R40" s="10">
        <v>1.2323999999999999</v>
      </c>
      <c r="S40" s="10"/>
      <c r="T40" s="10"/>
      <c r="U40" s="10"/>
      <c r="V40" s="10"/>
      <c r="W40" s="10"/>
      <c r="X40" s="10"/>
      <c r="Y40" s="11"/>
      <c r="Z40" s="10">
        <v>1.4872000000000001</v>
      </c>
      <c r="AA40" s="10"/>
      <c r="AB40" s="10"/>
      <c r="AC40" s="10"/>
      <c r="AD40" s="10"/>
      <c r="AE40" s="10"/>
      <c r="AF40" s="10"/>
      <c r="AH40" t="s">
        <v>39</v>
      </c>
    </row>
    <row r="41" spans="1:34" x14ac:dyDescent="0.35">
      <c r="A41" t="s">
        <v>31</v>
      </c>
      <c r="B41">
        <v>8.0000000000000004E-4</v>
      </c>
      <c r="J41">
        <v>6.7999999999999996E-3</v>
      </c>
      <c r="R41">
        <v>0.21790000000000001</v>
      </c>
      <c r="Z41">
        <v>0.1371</v>
      </c>
    </row>
    <row r="43" spans="1:34" ht="43.5" x14ac:dyDescent="0.35">
      <c r="B43" t="s">
        <v>29</v>
      </c>
      <c r="C43" t="s">
        <v>30</v>
      </c>
      <c r="D43" t="s">
        <v>29</v>
      </c>
      <c r="E43" t="s">
        <v>30</v>
      </c>
      <c r="F43" t="s">
        <v>29</v>
      </c>
      <c r="G43" t="s">
        <v>30</v>
      </c>
      <c r="J43" t="s">
        <v>29</v>
      </c>
      <c r="K43" t="s">
        <v>30</v>
      </c>
      <c r="L43" t="s">
        <v>29</v>
      </c>
      <c r="M43" t="s">
        <v>30</v>
      </c>
      <c r="N43" t="s">
        <v>29</v>
      </c>
      <c r="O43" t="s">
        <v>30</v>
      </c>
      <c r="R43" t="s">
        <v>29</v>
      </c>
      <c r="S43" t="s">
        <v>30</v>
      </c>
      <c r="T43" t="s">
        <v>29</v>
      </c>
      <c r="U43" t="s">
        <v>30</v>
      </c>
      <c r="V43" t="s">
        <v>29</v>
      </c>
      <c r="W43" t="s">
        <v>30</v>
      </c>
      <c r="Z43" t="s">
        <v>29</v>
      </c>
      <c r="AA43" t="s">
        <v>30</v>
      </c>
      <c r="AB43" t="s">
        <v>29</v>
      </c>
      <c r="AC43" t="s">
        <v>30</v>
      </c>
      <c r="AD43" t="s">
        <v>29</v>
      </c>
      <c r="AE43" t="s">
        <v>30</v>
      </c>
      <c r="AH43" s="6" t="s">
        <v>34</v>
      </c>
    </row>
    <row r="44" spans="1:34" x14ac:dyDescent="0.35">
      <c r="A44" s="9" t="s">
        <v>40</v>
      </c>
      <c r="B44" s="10">
        <v>4.0126670000000004</v>
      </c>
      <c r="C44" s="10">
        <v>9.97083E-2</v>
      </c>
      <c r="D44" s="10">
        <v>4.1169529999999996</v>
      </c>
      <c r="E44" s="10">
        <v>0.1111153</v>
      </c>
      <c r="F44" s="10">
        <v>3.4899800000000001</v>
      </c>
      <c r="G44" s="10">
        <v>0.2211553</v>
      </c>
      <c r="H44" s="14">
        <f>ABS(F44-D44)</f>
        <v>0.62697299999999956</v>
      </c>
      <c r="I44" s="11"/>
      <c r="J44" s="10">
        <v>3.948</v>
      </c>
      <c r="K44" s="10">
        <v>0.16911519999999999</v>
      </c>
      <c r="L44" s="10">
        <v>4.0291790000000001</v>
      </c>
      <c r="M44" s="10">
        <v>0.19061449999999999</v>
      </c>
      <c r="N44" s="10">
        <v>3.571831</v>
      </c>
      <c r="O44" s="10">
        <v>0.35704910000000001</v>
      </c>
      <c r="P44" s="14">
        <f>ABS(N44-L44)</f>
        <v>0.45734800000000009</v>
      </c>
      <c r="Q44" s="11"/>
      <c r="R44" s="10">
        <v>4.0949999999999998</v>
      </c>
      <c r="S44" s="10">
        <v>0.17416419999999999</v>
      </c>
      <c r="T44" s="10">
        <v>4.2507479999999997</v>
      </c>
      <c r="U44" s="10">
        <v>0.196047</v>
      </c>
      <c r="V44" s="10">
        <v>3.3039510000000001</v>
      </c>
      <c r="W44" s="10">
        <v>0.35723779999999999</v>
      </c>
      <c r="X44" s="14">
        <f>ABS(V44-T44)</f>
        <v>0.94679699999999967</v>
      </c>
      <c r="Y44" s="11"/>
      <c r="Z44" s="10">
        <v>3.9950000000000001</v>
      </c>
      <c r="AA44" s="10">
        <v>0.17483360000000001</v>
      </c>
      <c r="AB44" s="10">
        <v>4.0699880000000004</v>
      </c>
      <c r="AC44" s="10">
        <v>0.19067770000000001</v>
      </c>
      <c r="AD44" s="10">
        <v>3.5923569999999998</v>
      </c>
      <c r="AE44" s="10">
        <v>0.4380117</v>
      </c>
      <c r="AF44" s="14">
        <f>ABS(AD44-AB44)</f>
        <v>0.47763100000000058</v>
      </c>
    </row>
    <row r="45" spans="1:34" x14ac:dyDescent="0.35">
      <c r="A45" t="s">
        <v>32</v>
      </c>
      <c r="B45" s="10">
        <v>0.62697329999999996</v>
      </c>
      <c r="C45" s="10"/>
      <c r="D45" s="10"/>
      <c r="E45" s="10"/>
      <c r="F45" s="10"/>
      <c r="G45" s="10"/>
      <c r="H45" s="10"/>
      <c r="I45" s="11"/>
      <c r="J45" s="10">
        <v>0.45734829999999999</v>
      </c>
      <c r="K45" s="10"/>
      <c r="L45" s="10"/>
      <c r="M45" s="10"/>
      <c r="N45" s="10"/>
      <c r="O45" s="10"/>
      <c r="P45" s="10"/>
      <c r="Q45" s="11"/>
      <c r="R45" s="10">
        <v>0.94679670000000005</v>
      </c>
      <c r="S45" s="10"/>
      <c r="T45" s="10"/>
      <c r="U45" s="10"/>
      <c r="V45" s="10"/>
      <c r="W45" s="10"/>
      <c r="X45" s="10"/>
      <c r="Y45" s="11"/>
      <c r="Z45" s="10">
        <v>0.47763139999999998</v>
      </c>
      <c r="AA45" s="10"/>
      <c r="AB45" s="10"/>
      <c r="AC45" s="10"/>
      <c r="AD45" s="10"/>
      <c r="AE45" s="10"/>
      <c r="AF45" s="10"/>
      <c r="AH45" t="s">
        <v>41</v>
      </c>
    </row>
    <row r="46" spans="1:34" x14ac:dyDescent="0.35">
      <c r="A46" t="s">
        <v>33</v>
      </c>
      <c r="B46" s="10">
        <v>2.5331999999999999</v>
      </c>
      <c r="C46" s="10"/>
      <c r="D46" s="10"/>
      <c r="E46" s="10"/>
      <c r="F46" s="10"/>
      <c r="G46" s="10"/>
      <c r="H46" s="10"/>
      <c r="I46" s="11"/>
      <c r="J46" s="10">
        <v>1.0333000000000001</v>
      </c>
      <c r="K46" s="10"/>
      <c r="L46" s="10"/>
      <c r="M46" s="10"/>
      <c r="N46" s="10"/>
      <c r="O46" s="10"/>
      <c r="P46" s="10"/>
      <c r="Q46" s="11"/>
      <c r="R46" s="10">
        <v>2.0169000000000001</v>
      </c>
      <c r="S46" s="10"/>
      <c r="T46" s="10"/>
      <c r="U46" s="10"/>
      <c r="V46" s="10"/>
      <c r="W46" s="10"/>
      <c r="X46" s="10"/>
      <c r="Y46" s="11"/>
      <c r="Z46" s="10">
        <v>0.99390000000000001</v>
      </c>
      <c r="AA46" s="10"/>
      <c r="AB46" s="10"/>
      <c r="AC46" s="10"/>
      <c r="AD46" s="10"/>
      <c r="AE46" s="10"/>
      <c r="AF46" s="10"/>
      <c r="AH46" t="s">
        <v>42</v>
      </c>
    </row>
    <row r="47" spans="1:34" x14ac:dyDescent="0.35">
      <c r="A47" t="s">
        <v>31</v>
      </c>
      <c r="B47">
        <v>1.14E-2</v>
      </c>
      <c r="J47">
        <v>0.30159999999999998</v>
      </c>
      <c r="R47">
        <v>4.3799999999999999E-2</v>
      </c>
      <c r="Z47">
        <v>0.32040000000000002</v>
      </c>
    </row>
    <row r="49" spans="1:34" ht="43.5" x14ac:dyDescent="0.35">
      <c r="B49" t="s">
        <v>29</v>
      </c>
      <c r="C49" t="s">
        <v>30</v>
      </c>
      <c r="D49" t="s">
        <v>29</v>
      </c>
      <c r="E49" t="s">
        <v>30</v>
      </c>
      <c r="F49" t="s">
        <v>29</v>
      </c>
      <c r="G49" t="s">
        <v>30</v>
      </c>
      <c r="J49" t="s">
        <v>29</v>
      </c>
      <c r="K49" t="s">
        <v>30</v>
      </c>
      <c r="L49" t="s">
        <v>29</v>
      </c>
      <c r="M49" t="s">
        <v>30</v>
      </c>
      <c r="N49" t="s">
        <v>29</v>
      </c>
      <c r="O49" t="s">
        <v>30</v>
      </c>
      <c r="R49" t="s">
        <v>29</v>
      </c>
      <c r="S49" t="s">
        <v>30</v>
      </c>
      <c r="T49" t="s">
        <v>29</v>
      </c>
      <c r="U49" t="s">
        <v>30</v>
      </c>
      <c r="V49" t="s">
        <v>29</v>
      </c>
      <c r="W49" t="s">
        <v>30</v>
      </c>
      <c r="Z49" t="s">
        <v>29</v>
      </c>
      <c r="AA49" t="s">
        <v>30</v>
      </c>
      <c r="AB49" t="s">
        <v>29</v>
      </c>
      <c r="AC49" t="s">
        <v>30</v>
      </c>
      <c r="AD49" t="s">
        <v>29</v>
      </c>
      <c r="AE49" t="s">
        <v>30</v>
      </c>
      <c r="AH49" s="6" t="s">
        <v>34</v>
      </c>
    </row>
    <row r="50" spans="1:34" x14ac:dyDescent="0.35">
      <c r="A50" s="9" t="s">
        <v>43</v>
      </c>
      <c r="B50" s="10">
        <v>77.241330000000005</v>
      </c>
      <c r="C50" s="10">
        <v>0.30146980000000001</v>
      </c>
      <c r="D50" s="10">
        <v>76.495400000000004</v>
      </c>
      <c r="E50" s="10">
        <v>0.33477590000000002</v>
      </c>
      <c r="F50" s="10">
        <v>80.979960000000005</v>
      </c>
      <c r="G50" s="10">
        <v>0.67324379999999995</v>
      </c>
      <c r="H50" s="14">
        <f>ABS(F50-D50)</f>
        <v>4.4845600000000019</v>
      </c>
      <c r="I50" s="11"/>
      <c r="J50" s="10">
        <v>77.085499999999996</v>
      </c>
      <c r="K50" s="10">
        <v>0.52925860000000002</v>
      </c>
      <c r="L50" s="10">
        <v>76.176900000000003</v>
      </c>
      <c r="M50" s="10">
        <v>0.59416769999999997</v>
      </c>
      <c r="N50" s="10">
        <v>81.295770000000005</v>
      </c>
      <c r="O50" s="10">
        <v>1.1195219999999999</v>
      </c>
      <c r="P50" s="14">
        <f>ABS(N50-L50)</f>
        <v>5.1188700000000011</v>
      </c>
      <c r="Q50" s="11"/>
      <c r="R50" s="10">
        <v>77.36</v>
      </c>
      <c r="S50" s="10">
        <v>0.52182600000000001</v>
      </c>
      <c r="T50" s="10">
        <v>76.621179999999995</v>
      </c>
      <c r="U50" s="10">
        <v>0.57849649999999997</v>
      </c>
      <c r="V50" s="10">
        <v>81.112459999999999</v>
      </c>
      <c r="W50" s="10">
        <v>1.1759729999999999</v>
      </c>
      <c r="X50" s="14">
        <f>ABS(V50-T50)</f>
        <v>4.4912800000000033</v>
      </c>
      <c r="Y50" s="11"/>
      <c r="Z50" s="10">
        <v>77.278499999999994</v>
      </c>
      <c r="AA50" s="10">
        <v>0.51555050000000002</v>
      </c>
      <c r="AB50" s="10">
        <v>76.681489999999997</v>
      </c>
      <c r="AC50" s="10">
        <v>0.56741969999999997</v>
      </c>
      <c r="AD50" s="10">
        <v>80.484080000000006</v>
      </c>
      <c r="AE50" s="10">
        <v>1.2110160000000001</v>
      </c>
      <c r="AF50" s="14">
        <f>ABS(AD50-AB50)</f>
        <v>3.8025900000000092</v>
      </c>
    </row>
    <row r="51" spans="1:34" x14ac:dyDescent="0.35">
      <c r="A51" t="s">
        <v>32</v>
      </c>
      <c r="B51" s="10">
        <v>-4.4845579999999998</v>
      </c>
      <c r="C51" s="10"/>
      <c r="D51" s="10"/>
      <c r="E51" s="10"/>
      <c r="F51" s="10"/>
      <c r="G51" s="10"/>
      <c r="H51" s="10"/>
      <c r="I51" s="11"/>
      <c r="J51" s="10">
        <v>-5.1188750000000001</v>
      </c>
      <c r="K51" s="10"/>
      <c r="L51" s="10"/>
      <c r="M51" s="10"/>
      <c r="N51" s="10"/>
      <c r="O51" s="10"/>
      <c r="P51" s="10"/>
      <c r="Q51" s="11"/>
      <c r="R51" s="10">
        <v>-4.4912770000000002</v>
      </c>
      <c r="S51" s="10"/>
      <c r="T51" s="10"/>
      <c r="U51" s="10"/>
      <c r="V51" s="10"/>
      <c r="W51" s="10"/>
      <c r="X51" s="10"/>
      <c r="Y51" s="11"/>
      <c r="Z51" s="10">
        <v>-3.8025820000000001</v>
      </c>
      <c r="AA51" s="10"/>
      <c r="AB51" s="10"/>
      <c r="AC51" s="10"/>
      <c r="AD51" s="10"/>
      <c r="AE51" s="10"/>
      <c r="AF51" s="10"/>
      <c r="AH51" t="s">
        <v>44</v>
      </c>
    </row>
    <row r="52" spans="1:34" x14ac:dyDescent="0.35">
      <c r="A52" t="s">
        <v>33</v>
      </c>
      <c r="B52" s="10">
        <v>-5.9644000000000004</v>
      </c>
      <c r="C52" s="10"/>
      <c r="D52" s="10"/>
      <c r="E52" s="10"/>
      <c r="F52" s="10"/>
      <c r="G52" s="10"/>
      <c r="H52" s="10"/>
      <c r="I52" s="11"/>
      <c r="J52" s="10">
        <v>-3.7073</v>
      </c>
      <c r="K52" s="10"/>
      <c r="L52" s="10"/>
      <c r="M52" s="10"/>
      <c r="N52" s="10"/>
      <c r="O52" s="10"/>
      <c r="P52" s="10"/>
      <c r="Q52" s="11"/>
      <c r="R52" s="10">
        <v>-3.1981999999999999</v>
      </c>
      <c r="S52" s="10"/>
      <c r="T52" s="10"/>
      <c r="U52" s="10"/>
      <c r="V52" s="10"/>
      <c r="W52" s="10"/>
      <c r="X52" s="10"/>
      <c r="Y52" s="11"/>
      <c r="Z52" s="10">
        <v>-2.6875</v>
      </c>
      <c r="AA52" s="10"/>
      <c r="AB52" s="10"/>
      <c r="AC52" s="10"/>
      <c r="AD52" s="10"/>
      <c r="AE52" s="10"/>
      <c r="AF52" s="10"/>
      <c r="AH52" t="s">
        <v>45</v>
      </c>
    </row>
    <row r="53" spans="1:34" x14ac:dyDescent="0.35">
      <c r="A53" t="s">
        <v>31</v>
      </c>
      <c r="B53">
        <v>0</v>
      </c>
      <c r="J53">
        <v>2.0000000000000001E-4</v>
      </c>
      <c r="R53">
        <v>1.4E-3</v>
      </c>
      <c r="Z53">
        <v>7.3000000000000001E-3</v>
      </c>
    </row>
    <row r="55" spans="1:34" ht="43.5" x14ac:dyDescent="0.35">
      <c r="B55" t="s">
        <v>29</v>
      </c>
      <c r="C55" t="s">
        <v>30</v>
      </c>
      <c r="D55" t="s">
        <v>29</v>
      </c>
      <c r="E55" t="s">
        <v>30</v>
      </c>
      <c r="F55" t="s">
        <v>29</v>
      </c>
      <c r="G55" t="s">
        <v>30</v>
      </c>
      <c r="J55" t="s">
        <v>29</v>
      </c>
      <c r="K55" t="s">
        <v>30</v>
      </c>
      <c r="L55" t="s">
        <v>29</v>
      </c>
      <c r="M55" t="s">
        <v>30</v>
      </c>
      <c r="N55" t="s">
        <v>29</v>
      </c>
      <c r="O55" t="s">
        <v>30</v>
      </c>
      <c r="R55" t="s">
        <v>29</v>
      </c>
      <c r="S55" t="s">
        <v>30</v>
      </c>
      <c r="T55" t="s">
        <v>29</v>
      </c>
      <c r="U55" t="s">
        <v>30</v>
      </c>
      <c r="V55" t="s">
        <v>29</v>
      </c>
      <c r="W55" t="s">
        <v>30</v>
      </c>
      <c r="Z55" t="s">
        <v>29</v>
      </c>
      <c r="AA55" t="s">
        <v>30</v>
      </c>
      <c r="AB55" t="s">
        <v>29</v>
      </c>
      <c r="AC55" t="s">
        <v>30</v>
      </c>
      <c r="AD55" t="s">
        <v>29</v>
      </c>
      <c r="AE55" t="s">
        <v>30</v>
      </c>
      <c r="AH55" s="6" t="s">
        <v>34</v>
      </c>
    </row>
    <row r="56" spans="1:34" x14ac:dyDescent="0.35">
      <c r="A56" s="9" t="s">
        <v>46</v>
      </c>
      <c r="B56" s="10">
        <v>59407.42</v>
      </c>
      <c r="C56" s="10">
        <v>340.06220000000002</v>
      </c>
      <c r="D56" s="10">
        <v>58865.65</v>
      </c>
      <c r="E56" s="10">
        <v>372.1891</v>
      </c>
      <c r="F56" s="10">
        <v>62122.81</v>
      </c>
      <c r="G56" s="10">
        <v>831.78179999999998</v>
      </c>
      <c r="H56" s="14">
        <f>ABS(F56-D56)</f>
        <v>3257.1599999999962</v>
      </c>
      <c r="I56" s="11"/>
      <c r="J56" s="10">
        <v>59349.51</v>
      </c>
      <c r="K56" s="10">
        <v>582.7396</v>
      </c>
      <c r="L56" s="10">
        <v>58590.84</v>
      </c>
      <c r="M56" s="10">
        <v>631.03340000000003</v>
      </c>
      <c r="N56" s="10">
        <v>62865.02</v>
      </c>
      <c r="O56" s="10">
        <v>1480.451</v>
      </c>
      <c r="P56" s="14">
        <f>ABS(N56-L56)</f>
        <v>4274.18</v>
      </c>
      <c r="Q56" s="11"/>
      <c r="R56" s="10">
        <v>59841.77</v>
      </c>
      <c r="S56" s="10">
        <v>599.81230000000005</v>
      </c>
      <c r="T56" s="10">
        <v>59361.04</v>
      </c>
      <c r="U56" s="10">
        <v>659.59699999999998</v>
      </c>
      <c r="V56" s="10">
        <v>62283.4</v>
      </c>
      <c r="W56" s="10">
        <v>1434.124</v>
      </c>
      <c r="X56" s="14">
        <f>ABS(V56-T56)</f>
        <v>2922.3600000000006</v>
      </c>
      <c r="Y56" s="11"/>
      <c r="Z56" s="10">
        <v>59031</v>
      </c>
      <c r="AA56" s="10">
        <v>584.46600000000001</v>
      </c>
      <c r="AB56" s="10">
        <v>58642.8</v>
      </c>
      <c r="AC56" s="10">
        <v>642.73320000000001</v>
      </c>
      <c r="AD56" s="10">
        <v>61115.43</v>
      </c>
      <c r="AE56" s="10">
        <v>1392.2429999999999</v>
      </c>
      <c r="AF56" s="14">
        <f>ABS(AD56-AB56)</f>
        <v>2472.6299999999974</v>
      </c>
    </row>
    <row r="57" spans="1:34" x14ac:dyDescent="0.35">
      <c r="A57" t="s">
        <v>32</v>
      </c>
      <c r="B57" s="10">
        <v>-3257.163</v>
      </c>
      <c r="C57" s="10"/>
      <c r="D57" s="10"/>
      <c r="E57" s="10"/>
      <c r="F57" s="10"/>
      <c r="G57" s="10"/>
      <c r="H57" s="10"/>
      <c r="I57" s="11"/>
      <c r="J57" s="10">
        <v>-4274.1819999999998</v>
      </c>
      <c r="K57" s="10"/>
      <c r="L57" s="10"/>
      <c r="M57" s="10"/>
      <c r="N57" s="10"/>
      <c r="O57" s="10"/>
      <c r="P57" s="10"/>
      <c r="Q57" s="11"/>
      <c r="R57" s="10">
        <v>-2922.3649999999998</v>
      </c>
      <c r="S57" s="10"/>
      <c r="T57" s="10"/>
      <c r="U57" s="10"/>
      <c r="V57" s="10"/>
      <c r="W57" s="10"/>
      <c r="X57" s="10"/>
      <c r="Y57" s="11"/>
      <c r="Z57" s="10">
        <v>-2472.634</v>
      </c>
      <c r="AA57" s="10"/>
      <c r="AB57" s="10"/>
      <c r="AC57" s="10"/>
      <c r="AD57" s="10"/>
      <c r="AE57" s="10"/>
      <c r="AF57" s="10"/>
      <c r="AH57" t="s">
        <v>41</v>
      </c>
    </row>
    <row r="58" spans="1:34" x14ac:dyDescent="0.35">
      <c r="A58" t="s">
        <v>33</v>
      </c>
      <c r="B58" s="10">
        <v>-3.5743999999999998</v>
      </c>
      <c r="C58" s="10"/>
      <c r="D58" s="10"/>
      <c r="E58" s="10"/>
      <c r="F58" s="10"/>
      <c r="G58" s="10"/>
      <c r="H58" s="10"/>
      <c r="I58" s="11"/>
      <c r="J58" s="10">
        <v>-2.8073000000000001</v>
      </c>
      <c r="K58" s="10"/>
      <c r="L58" s="10"/>
      <c r="M58" s="10"/>
      <c r="N58" s="10"/>
      <c r="O58" s="10"/>
      <c r="P58" s="10"/>
      <c r="Q58" s="11"/>
      <c r="R58" s="10">
        <v>-1.8072999999999999</v>
      </c>
      <c r="S58" s="10"/>
      <c r="T58" s="10"/>
      <c r="U58" s="10"/>
      <c r="V58" s="10"/>
      <c r="W58" s="10"/>
      <c r="X58" s="10"/>
      <c r="Y58" s="11"/>
      <c r="Z58" s="10">
        <v>-1.5396000000000001</v>
      </c>
      <c r="AA58" s="10"/>
      <c r="AB58" s="10"/>
      <c r="AC58" s="10"/>
      <c r="AD58" s="10"/>
      <c r="AE58" s="10"/>
      <c r="AF58" s="10"/>
      <c r="AH58" t="s">
        <v>47</v>
      </c>
    </row>
    <row r="59" spans="1:34" x14ac:dyDescent="0.35">
      <c r="A59" t="s">
        <v>31</v>
      </c>
      <c r="B59">
        <v>4.0000000000000002E-4</v>
      </c>
      <c r="J59">
        <v>5.0000000000000001E-3</v>
      </c>
      <c r="R59">
        <v>7.0900000000000005E-2</v>
      </c>
      <c r="Z59">
        <v>0.12379999999999999</v>
      </c>
    </row>
    <row r="62" spans="1:34" x14ac:dyDescent="0.35">
      <c r="A62" t="s">
        <v>49</v>
      </c>
      <c r="H62" s="15">
        <f>AVERAGE(H5:H24)</f>
        <v>1.27140141322845E-2</v>
      </c>
      <c r="P62" s="15">
        <f>AVERAGE(P5:P24)</f>
        <v>1.6871112106353343E-2</v>
      </c>
      <c r="X62" s="15">
        <f>AVERAGE(X5:X24)</f>
        <v>1.9516243970959579E-2</v>
      </c>
      <c r="AF62" s="15">
        <f>AVERAGE(AF5:AF24)</f>
        <v>1.7597146980377933E-2</v>
      </c>
    </row>
    <row r="63" spans="1:34" x14ac:dyDescent="0.35">
      <c r="A63" t="s">
        <v>50</v>
      </c>
      <c r="H63" s="10">
        <f>AVERAGE(H32:H50)</f>
        <v>2.7114737500000006</v>
      </c>
      <c r="P63" s="10">
        <f>AVERAGE(P32:P50)</f>
        <v>3.1345369999999999</v>
      </c>
      <c r="X63" s="10">
        <f>AVERAGE(X32:X50)</f>
        <v>2.6510142500000007</v>
      </c>
      <c r="AF63" s="10">
        <f>AVERAGE(AF32:AF50)</f>
        <v>2.3168542500000022</v>
      </c>
    </row>
  </sheetData>
  <mergeCells count="20">
    <mergeCell ref="AB2:AC2"/>
    <mergeCell ref="AD2:AE2"/>
    <mergeCell ref="R2:S2"/>
    <mergeCell ref="Z2:AA2"/>
    <mergeCell ref="P2:P3"/>
    <mergeCell ref="X2:X3"/>
    <mergeCell ref="AF2:AF3"/>
    <mergeCell ref="B1:G1"/>
    <mergeCell ref="D2:E2"/>
    <mergeCell ref="F2:G2"/>
    <mergeCell ref="J1:O1"/>
    <mergeCell ref="L2:M2"/>
    <mergeCell ref="N2:O2"/>
    <mergeCell ref="B2:C2"/>
    <mergeCell ref="J2:K2"/>
    <mergeCell ref="H2:H3"/>
    <mergeCell ref="R1:W1"/>
    <mergeCell ref="T2:U2"/>
    <mergeCell ref="V2:W2"/>
    <mergeCell ref="Z1:A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 - Lincoln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Kristen Olson</cp:lastModifiedBy>
  <dcterms:created xsi:type="dcterms:W3CDTF">2016-12-16T14:20:57Z</dcterms:created>
  <dcterms:modified xsi:type="dcterms:W3CDTF">2016-12-21T17:45:27Z</dcterms:modified>
</cp:coreProperties>
</file>